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dus portal 2026\"/>
    </mc:Choice>
  </mc:AlternateContent>
  <xr:revisionPtr revIDLastSave="0" documentId="8_{CDF3FE2E-EEA5-40BC-8945-36C098DC2EA6}" xr6:coauthVersionLast="45" xr6:coauthVersionMax="45" xr10:uidLastSave="{00000000-0000-0000-0000-000000000000}"/>
  <bookViews>
    <workbookView xWindow="-120" yWindow="-120" windowWidth="29040" windowHeight="15720" firstSheet="3" activeTab="10" xr2:uid="{00000000-000D-0000-FFFF-FFFF00000000}"/>
  </bookViews>
  <sheets>
    <sheet name="ATK" sheetId="1" r:id="rId1"/>
    <sheet name="Pulsa Komunikasaun" sheetId="2" r:id="rId2"/>
    <sheet name="M.Veiculos" sheetId="3" r:id="rId3"/>
    <sheet name="Depezas Operasionais" sheetId="4" r:id="rId4"/>
    <sheet name="Viagem Lokal" sheetId="5" r:id="rId5"/>
    <sheet name="Formasaun Palestra" sheetId="6" r:id="rId6"/>
    <sheet name="Limpeza Higeni" sheetId="7" r:id="rId7"/>
    <sheet name="Manutensaun Traktor" sheetId="8" r:id="rId8"/>
    <sheet name="Kobustivel" sheetId="9" r:id="rId9"/>
    <sheet name="M. Edefisiu" sheetId="10" r:id="rId10"/>
    <sheet name="Eletresidade" sheetId="12" r:id="rId11"/>
    <sheet name="Fornesimento de Agua" sheetId="11" r:id="rId12"/>
    <sheet name="CM" sheetId="13" r:id="rId13"/>
    <sheet name="CD" sheetId="14" r:id="rId14"/>
    <sheet name="Konst Irigasaun Bonuk" sheetId="15" r:id="rId15"/>
    <sheet name="Konst kanal Irigasaun Be'e Mos" sheetId="16" r:id="rId16"/>
    <sheet name="Outros Servicos Corentes" sheetId="17" r:id="rId17"/>
    <sheet name="M.Infrastutura Agrcolas Iriga" sheetId="18" r:id="rId18"/>
    <sheet name="Outros Manutensaun" sheetId="19" r:id="rId19"/>
  </sheets>
  <calcPr calcId="191029"/>
</workbook>
</file>

<file path=xl/calcChain.xml><?xml version="1.0" encoding="utf-8"?>
<calcChain xmlns="http://schemas.openxmlformats.org/spreadsheetml/2006/main">
  <c r="J36" i="1" l="1"/>
  <c r="F6" i="18"/>
  <c r="J7" i="18"/>
  <c r="I7" i="18"/>
  <c r="H7" i="18"/>
  <c r="K6" i="18"/>
  <c r="J7" i="19"/>
  <c r="I7" i="19"/>
  <c r="H7" i="19"/>
  <c r="G6" i="19"/>
  <c r="K6" i="19" s="1"/>
  <c r="K6" i="17"/>
  <c r="G6" i="17"/>
  <c r="J7" i="16"/>
  <c r="I7" i="16"/>
  <c r="H7" i="16"/>
  <c r="G7" i="16"/>
  <c r="K6" i="16"/>
  <c r="K7" i="16" s="1"/>
  <c r="F6" i="16"/>
  <c r="J7" i="15"/>
  <c r="I7" i="15"/>
  <c r="H7" i="15"/>
  <c r="G7" i="15"/>
  <c r="K6" i="15"/>
  <c r="K7" i="15" s="1"/>
  <c r="F6" i="15"/>
  <c r="J7" i="14"/>
  <c r="I7" i="14"/>
  <c r="H7" i="14"/>
  <c r="G7" i="14"/>
  <c r="K6" i="14"/>
  <c r="K7" i="14" s="1"/>
  <c r="F6" i="14"/>
  <c r="J7" i="13"/>
  <c r="I7" i="13"/>
  <c r="H7" i="13"/>
  <c r="K7" i="13"/>
  <c r="G6" i="13"/>
  <c r="I7" i="12"/>
  <c r="H7" i="12"/>
  <c r="G7" i="12"/>
  <c r="J6" i="12"/>
  <c r="J7" i="12" s="1"/>
  <c r="F6" i="12"/>
  <c r="G7" i="11"/>
  <c r="H7" i="11"/>
  <c r="F6" i="11"/>
  <c r="F6" i="10"/>
  <c r="J8" i="9"/>
  <c r="E7" i="9"/>
  <c r="F7" i="9" s="1"/>
  <c r="E8" i="9"/>
  <c r="F9" i="8"/>
  <c r="J8" i="8"/>
  <c r="E8" i="8"/>
  <c r="I9" i="8"/>
  <c r="H9" i="8"/>
  <c r="G9" i="8"/>
  <c r="E32" i="7"/>
  <c r="F32" i="7" s="1"/>
  <c r="E30" i="7"/>
  <c r="F30" i="7" s="1"/>
  <c r="E31" i="7"/>
  <c r="F31" i="7" s="1"/>
  <c r="E33" i="7"/>
  <c r="F33" i="7" s="1"/>
  <c r="E29" i="7"/>
  <c r="F29" i="7" s="1"/>
  <c r="E28" i="7"/>
  <c r="F28" i="7" s="1"/>
  <c r="E27" i="7"/>
  <c r="F27" i="7" s="1"/>
  <c r="E26" i="7"/>
  <c r="F26" i="7" s="1"/>
  <c r="E25" i="7"/>
  <c r="F25" i="7" s="1"/>
  <c r="E24" i="7"/>
  <c r="F24" i="7" s="1"/>
  <c r="E23" i="7"/>
  <c r="F23" i="7" s="1"/>
  <c r="E22" i="7"/>
  <c r="F22" i="7" s="1"/>
  <c r="E21" i="7"/>
  <c r="F21" i="7" s="1"/>
  <c r="E20" i="7"/>
  <c r="F20" i="7" s="1"/>
  <c r="E19" i="7"/>
  <c r="F19" i="7" s="1"/>
  <c r="E18" i="7"/>
  <c r="F18" i="7" s="1"/>
  <c r="J18" i="7" s="1"/>
  <c r="E17" i="7"/>
  <c r="F17" i="7" s="1"/>
  <c r="E16" i="7"/>
  <c r="F16" i="7" s="1"/>
  <c r="E15" i="7"/>
  <c r="F15" i="7" s="1"/>
  <c r="J15" i="7" s="1"/>
  <c r="E14" i="7"/>
  <c r="F14" i="7" s="1"/>
  <c r="E13" i="7"/>
  <c r="F13" i="7" s="1"/>
  <c r="J13" i="7" s="1"/>
  <c r="E12" i="7"/>
  <c r="F12" i="7" s="1"/>
  <c r="J12" i="7" s="1"/>
  <c r="E11" i="7"/>
  <c r="F11" i="7" s="1"/>
  <c r="J11" i="7" s="1"/>
  <c r="E10" i="7"/>
  <c r="F10" i="7" s="1"/>
  <c r="J10" i="7" s="1"/>
  <c r="F8" i="7"/>
  <c r="J8" i="7" s="1"/>
  <c r="E9" i="7"/>
  <c r="F9" i="7" s="1"/>
  <c r="E10" i="6"/>
  <c r="F10" i="6" s="1"/>
  <c r="J10" i="6" s="1"/>
  <c r="E9" i="6"/>
  <c r="F9" i="6" s="1"/>
  <c r="I11" i="6"/>
  <c r="H11" i="6"/>
  <c r="G11" i="6"/>
  <c r="J8" i="5"/>
  <c r="I11" i="5"/>
  <c r="H11" i="5"/>
  <c r="G11" i="5"/>
  <c r="F10" i="5"/>
  <c r="F9" i="5"/>
  <c r="J9" i="5" s="1"/>
  <c r="F12" i="4"/>
  <c r="J12" i="4" s="1"/>
  <c r="I11" i="4"/>
  <c r="H11" i="4"/>
  <c r="G11" i="4"/>
  <c r="F8" i="4"/>
  <c r="E9" i="4"/>
  <c r="E10" i="4"/>
  <c r="F10" i="4" s="1"/>
  <c r="F8" i="3"/>
  <c r="J8" i="3" s="1"/>
  <c r="F15" i="4"/>
  <c r="J15" i="4" s="1"/>
  <c r="F14" i="4"/>
  <c r="J14" i="4" s="1"/>
  <c r="F13" i="4"/>
  <c r="J13" i="4" s="1"/>
  <c r="J10" i="4"/>
  <c r="I8" i="3"/>
  <c r="H8" i="3"/>
  <c r="G8" i="3"/>
  <c r="G10" i="2"/>
  <c r="I10" i="2"/>
  <c r="H10" i="2"/>
  <c r="J9" i="2"/>
  <c r="E9" i="2"/>
  <c r="F9" i="2" s="1"/>
  <c r="F8" i="2"/>
  <c r="J7" i="2"/>
  <c r="E36" i="1"/>
  <c r="E35" i="1"/>
  <c r="J35" i="1"/>
  <c r="E34" i="1"/>
  <c r="J34" i="1"/>
  <c r="E33" i="1"/>
  <c r="F33" i="1" s="1"/>
  <c r="J33" i="1"/>
  <c r="E32" i="1"/>
  <c r="J32" i="1"/>
  <c r="E31" i="1"/>
  <c r="J31" i="1"/>
  <c r="J21" i="1"/>
  <c r="E30" i="1"/>
  <c r="F30" i="1" s="1"/>
  <c r="J30" i="1"/>
  <c r="E29" i="1"/>
  <c r="J29" i="1"/>
  <c r="J37" i="1"/>
  <c r="E37" i="1"/>
  <c r="J15" i="1"/>
  <c r="J16" i="1"/>
  <c r="J17" i="1"/>
  <c r="J18" i="1"/>
  <c r="J19" i="1"/>
  <c r="J20" i="1"/>
  <c r="J22" i="1"/>
  <c r="J23" i="1"/>
  <c r="J24" i="1"/>
  <c r="J25" i="1"/>
  <c r="J26" i="1"/>
  <c r="J27" i="1"/>
  <c r="J28" i="1"/>
  <c r="E28" i="1"/>
  <c r="F28" i="1" s="1"/>
  <c r="E27" i="1"/>
  <c r="E26" i="1"/>
  <c r="E25" i="1"/>
  <c r="E24" i="1"/>
  <c r="E23" i="1"/>
  <c r="E22" i="1"/>
  <c r="E21" i="1"/>
  <c r="E20" i="1"/>
  <c r="E19" i="1"/>
  <c r="F19" i="1" s="1"/>
  <c r="E18" i="1"/>
  <c r="F18" i="1" s="1"/>
  <c r="E17" i="1"/>
  <c r="F17" i="1" s="1"/>
  <c r="E16" i="1"/>
  <c r="F16" i="1" s="1"/>
  <c r="E15" i="1"/>
  <c r="F15" i="1" s="1"/>
  <c r="J14" i="1"/>
  <c r="E14" i="1"/>
  <c r="H7" i="9" l="1"/>
  <c r="F10" i="9"/>
  <c r="G7" i="9"/>
  <c r="G10" i="9" s="1"/>
  <c r="J9" i="8"/>
  <c r="G7" i="18"/>
  <c r="K7" i="18" s="1"/>
  <c r="G7" i="19"/>
  <c r="K7" i="19" s="1"/>
  <c r="G7" i="17"/>
  <c r="J7" i="17"/>
  <c r="I7" i="17"/>
  <c r="H7" i="17"/>
  <c r="L6" i="13"/>
  <c r="L7" i="13" s="1"/>
  <c r="K6" i="12"/>
  <c r="K7" i="12" s="1"/>
  <c r="I7" i="11"/>
  <c r="J6" i="11"/>
  <c r="J7" i="11" s="1"/>
  <c r="H7" i="10"/>
  <c r="I6" i="10"/>
  <c r="G7" i="10"/>
  <c r="I34" i="7"/>
  <c r="H34" i="7"/>
  <c r="G34" i="7"/>
  <c r="F34" i="7"/>
  <c r="J9" i="7"/>
  <c r="J9" i="6"/>
  <c r="F11" i="6"/>
  <c r="J11" i="6" s="1"/>
  <c r="F11" i="5"/>
  <c r="J11" i="5" s="1"/>
  <c r="H10" i="4"/>
  <c r="G10" i="4"/>
  <c r="G16" i="4" s="1"/>
  <c r="I10" i="4"/>
  <c r="F16" i="4"/>
  <c r="F10" i="2"/>
  <c r="J10" i="2" s="1"/>
  <c r="F38" i="1"/>
  <c r="G38" i="1"/>
  <c r="H38" i="1"/>
  <c r="I38" i="1"/>
  <c r="I7" i="9" l="1"/>
  <c r="I10" i="9" s="1"/>
  <c r="H10" i="9"/>
  <c r="J7" i="9"/>
  <c r="J10" i="9" s="1"/>
  <c r="K7" i="17"/>
  <c r="K6" i="11"/>
  <c r="K7" i="11" s="1"/>
  <c r="I7" i="10"/>
  <c r="J6" i="10"/>
  <c r="J34" i="7"/>
  <c r="H16" i="4"/>
  <c r="I16" i="4"/>
  <c r="J38" i="1"/>
  <c r="J7" i="10" l="1"/>
  <c r="K6" i="10"/>
  <c r="K7" i="10" s="1"/>
  <c r="J16" i="4"/>
  <c r="J9" i="4"/>
</calcChain>
</file>

<file path=xl/sharedStrings.xml><?xml version="1.0" encoding="utf-8"?>
<sst xmlns="http://schemas.openxmlformats.org/spreadsheetml/2006/main" count="504" uniqueCount="144">
  <si>
    <t>NU</t>
  </si>
  <si>
    <t>Discrisaun</t>
  </si>
  <si>
    <t>QTY</t>
  </si>
  <si>
    <t>Presu Unidade</t>
  </si>
  <si>
    <t>Total Presu</t>
  </si>
  <si>
    <t>Alokasaun Kada Quarter</t>
  </si>
  <si>
    <t>Q1</t>
  </si>
  <si>
    <t>Q2</t>
  </si>
  <si>
    <t>Q3</t>
  </si>
  <si>
    <t>Q4</t>
  </si>
  <si>
    <t>Alokasaun Anual</t>
  </si>
  <si>
    <t>Material de Escritorio</t>
  </si>
  <si>
    <t>HVS A4</t>
  </si>
  <si>
    <t>Lapizeira Pilot G-2</t>
  </si>
  <si>
    <t>Lapizeira Snowman V-5 07</t>
  </si>
  <si>
    <t>Kaderno boot ADA Folio</t>
  </si>
  <si>
    <t>Hekter</t>
  </si>
  <si>
    <t>Flesh disk 16 gb</t>
  </si>
  <si>
    <t>Amplop coklat</t>
  </si>
  <si>
    <t>Folder Teka</t>
  </si>
  <si>
    <t>Possit no 655</t>
  </si>
  <si>
    <t>Lakban</t>
  </si>
  <si>
    <t>Binder Clips 111</t>
  </si>
  <si>
    <t>Buku Agenda Kancing</t>
  </si>
  <si>
    <t>Stop Map Biola</t>
  </si>
  <si>
    <t>Tezoura</t>
  </si>
  <si>
    <t>Livru Expedisi</t>
  </si>
  <si>
    <t xml:space="preserve">Tipex </t>
  </si>
  <si>
    <t>TOTAL :</t>
  </si>
  <si>
    <t>Spido BoardMarker Snowman/Kor Modok</t>
  </si>
  <si>
    <t>Hard Disk</t>
  </si>
  <si>
    <t>Sing here</t>
  </si>
  <si>
    <t>Isolasi Mutin</t>
  </si>
  <si>
    <t>Tinta Epson L3210 (003)</t>
  </si>
  <si>
    <t>Tinta Epson L3110 (003)</t>
  </si>
  <si>
    <t>Tinta HP Laserjet 30A CF 230A</t>
  </si>
  <si>
    <t xml:space="preserve">Tinta Hp Laserjet 85A </t>
  </si>
  <si>
    <t>Pulsa Komunikasaun</t>
  </si>
  <si>
    <t>Pulsa ba Directora</t>
  </si>
  <si>
    <t>Chefe Departemento</t>
  </si>
  <si>
    <t>Pulsa ba Senior Extensionista</t>
  </si>
  <si>
    <t>Manutensaun Veiculos</t>
  </si>
  <si>
    <t>Manutensaun Kareta 2</t>
  </si>
  <si>
    <t>Depezas Operasionais</t>
  </si>
  <si>
    <t>Fasilita Despezas Operasionais ba Senior Extensionista,Koordenador Extensionista Posto 4</t>
  </si>
  <si>
    <t>Senior Extensionista</t>
  </si>
  <si>
    <t>Koordenador Extensionista Posto 4</t>
  </si>
  <si>
    <t>Extensionista Suku</t>
  </si>
  <si>
    <t>Vijita Oficial husi Nasional no Municipio</t>
  </si>
  <si>
    <t>Atividades Demplod Posto 4</t>
  </si>
  <si>
    <t>Tekniku Pekuaria</t>
  </si>
  <si>
    <t xml:space="preserve">Justifikasaun </t>
  </si>
  <si>
    <t>Teknik Operador</t>
  </si>
  <si>
    <t>Total Presu Quarter 1,2,3,4</t>
  </si>
  <si>
    <t>Presu kada Quarter 1</t>
  </si>
  <si>
    <t>Atividades Sosializasaun Monitorizasaun Labra Rai nsst</t>
  </si>
  <si>
    <t xml:space="preserve">Orsamento ne'e hodi halo Pagamento Despezas Operasionais  ba Senior extensionista </t>
  </si>
  <si>
    <t>Orsamento ne'e hodi halo Pagamento Despezas Operasionais  ba Kordenador Extensionista Posto 4</t>
  </si>
  <si>
    <t>Orsamento ne'e hodi halo Pagamento Despezas Operasionais  ba  Extensionista suku 21</t>
  </si>
  <si>
    <t xml:space="preserve">Orsamento ne'e hodi halo Pagamento Despezas Operasionais  ba  Tekniku Pekuaria Vernaria </t>
  </si>
  <si>
    <t>Orsamento ne'e hodi halo Pagamento Despezas Operasionais  ba  Tekniku Mekanik no Operador</t>
  </si>
  <si>
    <t>Orsamento ne'e hodi halo Pagamento Despezas Operasionais  ba  Vijita Oficial husi Nasional no Municipio</t>
  </si>
  <si>
    <t>Orsamento ne'e hodi halo Pagamento Despezas Operasionais  ba  Atividades Demplod iha Posto 4</t>
  </si>
  <si>
    <t>Orsamento ne'e hodi halo Pagamento Despezas Operasionais  ba  Atividades Sosializasaun Monitorizasaun Labra Rai no Biveiros Ai'I Oan no halo Reflorestasaun</t>
  </si>
  <si>
    <t>TOTAL U$ Q 1,2,3,4:</t>
  </si>
  <si>
    <t>Viagem Lokal ba Directora</t>
  </si>
  <si>
    <t>Viagem Lokal</t>
  </si>
  <si>
    <t>Funcionario Publiku</t>
  </si>
  <si>
    <t>Orsamento ne'e hodi halo Pagamento ba Directora Nain ida 1 Wainhira Viagem husi Municipio ba Nasional no ba Posto</t>
  </si>
  <si>
    <t>Orsamento ne'e hodi halo Pagamento ba Chefe Departemento nain 2 Wainhira Viagem husi Municipio ba Nasional no ba Posto</t>
  </si>
  <si>
    <t>Orsamento ne'e hodi halo Pagamento ba Funcionario Publiku  Wainhira Viagem husi Municipio ba Nasional no ba Posto</t>
  </si>
  <si>
    <t>Formasaun Palestra</t>
  </si>
  <si>
    <t>Orsamento ne'e hodi halo Pagamento ba halo formasaun ba grupo Agricultores no funcionario SAMA</t>
  </si>
  <si>
    <t xml:space="preserve">Sanack, almoco </t>
  </si>
  <si>
    <t>Aqua</t>
  </si>
  <si>
    <t>Rebusadu</t>
  </si>
  <si>
    <t>Limpeza Higene</t>
  </si>
  <si>
    <t>Limpeza ba Edificio</t>
  </si>
  <si>
    <t>Mangeira</t>
  </si>
  <si>
    <t xml:space="preserve">Katana Bo'ot </t>
  </si>
  <si>
    <t>Sabit</t>
  </si>
  <si>
    <t>Insada</t>
  </si>
  <si>
    <t>Aisuak bo'ot</t>
  </si>
  <si>
    <t>Luvas</t>
  </si>
  <si>
    <t>Lampu Pilips</t>
  </si>
  <si>
    <t>Botas</t>
  </si>
  <si>
    <t>Tisu SEEU</t>
  </si>
  <si>
    <t>Cling Lantai</t>
  </si>
  <si>
    <t>Balde Box</t>
  </si>
  <si>
    <t>Bayfresh</t>
  </si>
  <si>
    <t>Tisu Paseo</t>
  </si>
  <si>
    <t>Fixal</t>
  </si>
  <si>
    <t>Sabaun fase Liman</t>
  </si>
  <si>
    <t>Karpet</t>
  </si>
  <si>
    <t>Stela</t>
  </si>
  <si>
    <t>Balde Kiik</t>
  </si>
  <si>
    <t>Closed Haris Fatin</t>
  </si>
  <si>
    <t>Kanuru Suru Rai</t>
  </si>
  <si>
    <t>Garfu</t>
  </si>
  <si>
    <t>Gerobak</t>
  </si>
  <si>
    <t>Kurtina</t>
  </si>
  <si>
    <t>Hena Rol</t>
  </si>
  <si>
    <t>Wiliadu Rool</t>
  </si>
  <si>
    <t xml:space="preserve">ManutensaunTraktor </t>
  </si>
  <si>
    <t>Manutensaun Traktor</t>
  </si>
  <si>
    <t>Justifikasaun</t>
  </si>
  <si>
    <t>Orsamento ne'e hodi halo Manutensaun kiik ba Traktor 20 iha SAMA.</t>
  </si>
  <si>
    <t>Kobustivel ba Kareta</t>
  </si>
  <si>
    <t>Kobustivel ba Motorizada</t>
  </si>
  <si>
    <t xml:space="preserve">Konbustivel Traktor </t>
  </si>
  <si>
    <t>Orsamento ne'e hodi halo pagamento ba Traktor 20, kareta 2 no motorizada 4iha SAMA.</t>
  </si>
  <si>
    <t>Combustivel ba Trator, Kareta no Motorizada</t>
  </si>
  <si>
    <t>Manutensaun Edefisiu</t>
  </si>
  <si>
    <t>Orsamento ne'e hodi halo pagamento ba manutensaun Edefisiu iha SAMA.</t>
  </si>
  <si>
    <t>Fornesimentu Agua</t>
  </si>
  <si>
    <t>Orsamento ne'e hodi halo pagamento ba Fornesimento Be'e mos iha SAMA.</t>
  </si>
  <si>
    <t>Fornesimentu Be'e Mos</t>
  </si>
  <si>
    <t>Fornesimentu Eletresidade</t>
  </si>
  <si>
    <t>Orsamento ne'e hodi halo pagamento ba Eletresidade iha SAMA.</t>
  </si>
  <si>
    <t>Mini Tiler</t>
  </si>
  <si>
    <t>Orsamento ne'e hodi Compra Mini Tiler 20 iha SAMA.</t>
  </si>
  <si>
    <t>CM (Mini Tiler)</t>
  </si>
  <si>
    <t xml:space="preserve"> </t>
  </si>
  <si>
    <t xml:space="preserve">Rehabilitasaun Irigasaun Mau-Nuno </t>
  </si>
  <si>
    <t>Rehabilitasaun Irigasaun Mau-Nuno</t>
  </si>
  <si>
    <t>Orsamento ne'e Preve ba halo Manutensaun Irigasaun Mau-Nuno</t>
  </si>
  <si>
    <t>Konstrusaun Irigasaun Bonuk</t>
  </si>
  <si>
    <t xml:space="preserve">Konstrusaun Irigasaun Bonuk </t>
  </si>
  <si>
    <t>Orsamento ne'e Preve ba Konstrusaun Irigasaun Bonuk</t>
  </si>
  <si>
    <t xml:space="preserve">Konstrusaun Kanal Irigasaun Natar Be'e Mos </t>
  </si>
  <si>
    <t>Konstrusaun Kanal Irigasaun Natar Be'e Mos</t>
  </si>
  <si>
    <t>Orsamento ne'e Preve ba Konstrusaun Kanal Irigasaun Natar Be'e Mos</t>
  </si>
  <si>
    <t>Subsidiu ba Senior Extensionista, Koordenador Extensionista, Extensionista Suku, Tekniku Pekuaria no Teknik Operador</t>
  </si>
  <si>
    <t xml:space="preserve">Orsamento ne'e hodi halo Pagamento Subsidiu ba Senior Extensionista, Koordenador Extensionista, Extensionista Suku, Tekniku Pekuaria no Teknik Operador </t>
  </si>
  <si>
    <t>Outros Servicos Correntes</t>
  </si>
  <si>
    <t xml:space="preserve">Manutensaun Irigasaun </t>
  </si>
  <si>
    <t>Orsamento ne'e preve hodi halo Manutensaun ba Irigasaun 2</t>
  </si>
  <si>
    <t>Prepara husi</t>
  </si>
  <si>
    <t>Aprova husi</t>
  </si>
  <si>
    <t>Aguida Judit Mendonca</t>
  </si>
  <si>
    <t>Diretora Servisu Agricultura Municipio Ainaro</t>
  </si>
  <si>
    <t>Dilva Veronica Orleans</t>
  </si>
  <si>
    <t>Administrasaun no Financas</t>
  </si>
  <si>
    <t>Ainaro,29 de Janeiro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</si>
</sst>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b/>
      <u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164" fontId="0" fillId="0" borderId="0" xfId="0" applyNumberFormat="1"/>
    <xf numFmtId="0" fontId="0" fillId="0" borderId="0" xfId="0" applyNumberFormat="1"/>
    <xf numFmtId="4" fontId="0" fillId="0" borderId="0" xfId="1" applyNumberFormat="1" applyFont="1"/>
    <xf numFmtId="4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center"/>
    </xf>
    <xf numFmtId="4" fontId="0" fillId="0" borderId="1" xfId="1" applyNumberFormat="1" applyFont="1" applyBorder="1"/>
    <xf numFmtId="4" fontId="0" fillId="0" borderId="1" xfId="0" applyNumberFormat="1" applyBorder="1"/>
    <xf numFmtId="4" fontId="2" fillId="0" borderId="1" xfId="0" applyNumberFormat="1" applyFont="1" applyBorder="1"/>
    <xf numFmtId="4" fontId="5" fillId="0" borderId="1" xfId="0" applyNumberFormat="1" applyFont="1" applyBorder="1"/>
    <xf numFmtId="0" fontId="0" fillId="0" borderId="4" xfId="0" applyBorder="1" applyAlignment="1"/>
    <xf numFmtId="4" fontId="4" fillId="0" borderId="1" xfId="0" applyNumberFormat="1" applyFont="1" applyBorder="1" applyAlignment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4" fontId="0" fillId="0" borderId="1" xfId="1" applyNumberFormat="1" applyFont="1" applyBorder="1" applyAlignment="1">
      <alignment vertical="center"/>
    </xf>
    <xf numFmtId="4" fontId="0" fillId="0" borderId="1" xfId="0" applyNumberFormat="1" applyBorder="1" applyAlignment="1">
      <alignment vertical="center"/>
    </xf>
    <xf numFmtId="0" fontId="0" fillId="2" borderId="1" xfId="0" applyFill="1" applyBorder="1"/>
    <xf numFmtId="4" fontId="0" fillId="0" borderId="1" xfId="1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2" borderId="1" xfId="0" applyFont="1" applyFill="1" applyBorder="1"/>
    <xf numFmtId="4" fontId="0" fillId="0" borderId="1" xfId="0" applyNumberFormat="1" applyFont="1" applyBorder="1" applyAlignment="1">
      <alignment horizontal="center" vertical="center"/>
    </xf>
    <xf numFmtId="164" fontId="7" fillId="0" borderId="1" xfId="1" applyFont="1" applyBorder="1"/>
    <xf numFmtId="164" fontId="3" fillId="0" borderId="1" xfId="1" applyFont="1" applyBorder="1" applyAlignment="1"/>
    <xf numFmtId="0" fontId="5" fillId="2" borderId="1" xfId="0" applyFont="1" applyFill="1" applyBorder="1"/>
    <xf numFmtId="0" fontId="0" fillId="0" borderId="0" xfId="0" applyBorder="1"/>
    <xf numFmtId="0" fontId="0" fillId="0" borderId="0" xfId="0" applyAlignment="1">
      <alignment vertical="center"/>
    </xf>
    <xf numFmtId="0" fontId="8" fillId="2" borderId="1" xfId="0" applyFont="1" applyFill="1" applyBorder="1"/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" fontId="0" fillId="0" borderId="1" xfId="1" applyNumberFormat="1" applyFon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8" fillId="2" borderId="1" xfId="0" applyFont="1" applyFill="1" applyBorder="1" applyAlignment="1">
      <alignment wrapText="1"/>
    </xf>
    <xf numFmtId="164" fontId="2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/>
    </xf>
    <xf numFmtId="4" fontId="5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/>
    <xf numFmtId="4" fontId="2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10" fillId="2" borderId="1" xfId="0" applyFont="1" applyFill="1" applyBorder="1"/>
    <xf numFmtId="0" fontId="8" fillId="2" borderId="1" xfId="0" applyFont="1" applyFill="1" applyBorder="1" applyAlignment="1">
      <alignment vertical="center"/>
    </xf>
    <xf numFmtId="0" fontId="11" fillId="2" borderId="1" xfId="0" applyFont="1" applyFill="1" applyBorder="1"/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4" fontId="11" fillId="0" borderId="1" xfId="1" applyNumberFormat="1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/>
    <xf numFmtId="164" fontId="11" fillId="0" borderId="0" xfId="1" applyFont="1"/>
    <xf numFmtId="0" fontId="10" fillId="0" borderId="0" xfId="0" applyFont="1"/>
    <xf numFmtId="4" fontId="10" fillId="0" borderId="0" xfId="0" applyNumberFormat="1" applyFont="1"/>
    <xf numFmtId="164" fontId="8" fillId="0" borderId="1" xfId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1314450</xdr:colOff>
      <xdr:row>2</xdr:row>
      <xdr:rowOff>127000</xdr:rowOff>
    </xdr:from>
    <xdr:to>
      <xdr:col>8</xdr:col>
      <xdr:colOff>374650</xdr:colOff>
      <xdr:row>9</xdr:row>
      <xdr:rowOff>88900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6412" t="11964" r="8333" b="57076"/>
        <a:stretch>
          <a:fillRect/>
        </a:stretch>
      </xdr:blipFill>
      <xdr:spPr bwMode="auto">
        <a:xfrm>
          <a:off x="1689100" y="495300"/>
          <a:ext cx="7194550" cy="125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1:L55"/>
  <sheetViews>
    <sheetView topLeftCell="A30" zoomScaleNormal="100" workbookViewId="0">
      <selection activeCell="B48" sqref="B48"/>
    </sheetView>
  </sheetViews>
  <sheetFormatPr defaultRowHeight="15" x14ac:dyDescent="0.25"/>
  <cols>
    <col min="1" max="1" width="5.42578125" customWidth="1"/>
    <col min="2" max="2" width="36.42578125" customWidth="1"/>
    <col min="3" max="3" width="5.85546875" customWidth="1"/>
    <col min="4" max="4" width="14.28515625" customWidth="1"/>
    <col min="5" max="5" width="12.85546875" customWidth="1"/>
    <col min="6" max="9" width="15.5703125" customWidth="1"/>
    <col min="10" max="10" width="18.85546875" customWidth="1"/>
  </cols>
  <sheetData>
    <row r="11" spans="1:12" x14ac:dyDescent="0.25">
      <c r="A11" s="74" t="s">
        <v>11</v>
      </c>
      <c r="B11" s="74"/>
      <c r="C11" s="74"/>
      <c r="D11" s="74"/>
      <c r="E11" s="74"/>
      <c r="F11" s="74"/>
      <c r="G11" s="74"/>
      <c r="H11" s="74"/>
      <c r="I11" s="74"/>
      <c r="J11" s="74"/>
      <c r="K11" s="2"/>
    </row>
    <row r="12" spans="1:12" ht="20.100000000000001" customHeight="1" x14ac:dyDescent="0.25">
      <c r="A12" s="74" t="s">
        <v>0</v>
      </c>
      <c r="B12" s="74" t="s">
        <v>1</v>
      </c>
      <c r="C12" s="74" t="s">
        <v>2</v>
      </c>
      <c r="D12" s="74" t="s">
        <v>3</v>
      </c>
      <c r="E12" s="74" t="s">
        <v>4</v>
      </c>
      <c r="F12" s="74" t="s">
        <v>5</v>
      </c>
      <c r="G12" s="74"/>
      <c r="H12" s="74"/>
      <c r="I12" s="74"/>
      <c r="J12" s="4" t="s">
        <v>10</v>
      </c>
      <c r="K12" s="1"/>
    </row>
    <row r="13" spans="1:12" ht="20.100000000000001" customHeight="1" x14ac:dyDescent="0.25">
      <c r="A13" s="74"/>
      <c r="B13" s="74"/>
      <c r="C13" s="74"/>
      <c r="D13" s="74"/>
      <c r="E13" s="74"/>
      <c r="F13" s="4" t="s">
        <v>6</v>
      </c>
      <c r="G13" s="4" t="s">
        <v>7</v>
      </c>
      <c r="H13" s="4" t="s">
        <v>8</v>
      </c>
      <c r="I13" s="4" t="s">
        <v>9</v>
      </c>
      <c r="J13" s="5"/>
    </row>
    <row r="14" spans="1:12" ht="20.100000000000001" customHeight="1" x14ac:dyDescent="0.25">
      <c r="A14" s="3">
        <v>1</v>
      </c>
      <c r="B14" s="10" t="s">
        <v>12</v>
      </c>
      <c r="C14" s="11">
        <v>15</v>
      </c>
      <c r="D14" s="12">
        <v>35</v>
      </c>
      <c r="E14" s="13">
        <f t="shared" ref="E14:E37" si="0">D14*C14</f>
        <v>525</v>
      </c>
      <c r="F14" s="12">
        <v>87.5</v>
      </c>
      <c r="G14" s="12">
        <v>87.5</v>
      </c>
      <c r="H14" s="12">
        <v>87.5</v>
      </c>
      <c r="I14" s="12">
        <v>87.5</v>
      </c>
      <c r="J14" s="13">
        <f>D14*C14</f>
        <v>525</v>
      </c>
      <c r="K14" s="6"/>
      <c r="L14" s="7"/>
    </row>
    <row r="15" spans="1:12" ht="20.100000000000001" customHeight="1" x14ac:dyDescent="0.25">
      <c r="A15" s="3">
        <v>2</v>
      </c>
      <c r="B15" s="10" t="s">
        <v>13</v>
      </c>
      <c r="C15" s="11">
        <v>10</v>
      </c>
      <c r="D15" s="12">
        <v>35</v>
      </c>
      <c r="E15" s="13">
        <f t="shared" si="0"/>
        <v>350</v>
      </c>
      <c r="F15" s="13">
        <f>E15/4</f>
        <v>87.5</v>
      </c>
      <c r="G15" s="13">
        <v>87.5</v>
      </c>
      <c r="H15" s="13">
        <v>87.5</v>
      </c>
      <c r="I15" s="13">
        <v>87.5</v>
      </c>
      <c r="J15" s="13">
        <f t="shared" ref="J15:J36" si="1">D15*C15</f>
        <v>350</v>
      </c>
      <c r="L15" s="6"/>
    </row>
    <row r="16" spans="1:12" ht="20.100000000000001" customHeight="1" x14ac:dyDescent="0.25">
      <c r="A16" s="3">
        <v>3</v>
      </c>
      <c r="B16" s="10" t="s">
        <v>14</v>
      </c>
      <c r="C16" s="11">
        <v>40</v>
      </c>
      <c r="D16" s="12">
        <v>8</v>
      </c>
      <c r="E16" s="13">
        <f t="shared" si="0"/>
        <v>320</v>
      </c>
      <c r="F16" s="13">
        <f>E16/4</f>
        <v>80</v>
      </c>
      <c r="G16" s="13">
        <v>80</v>
      </c>
      <c r="H16" s="13">
        <v>80</v>
      </c>
      <c r="I16" s="13">
        <v>80</v>
      </c>
      <c r="J16" s="13">
        <f t="shared" si="1"/>
        <v>320</v>
      </c>
    </row>
    <row r="17" spans="1:10" ht="20.100000000000001" customHeight="1" x14ac:dyDescent="0.25">
      <c r="A17" s="3">
        <v>4</v>
      </c>
      <c r="B17" s="10" t="s">
        <v>15</v>
      </c>
      <c r="C17" s="11">
        <v>10</v>
      </c>
      <c r="D17" s="12">
        <v>6</v>
      </c>
      <c r="E17" s="13">
        <f t="shared" si="0"/>
        <v>60</v>
      </c>
      <c r="F17" s="13">
        <f>E17/4</f>
        <v>15</v>
      </c>
      <c r="G17" s="13">
        <v>15</v>
      </c>
      <c r="H17" s="13">
        <v>15</v>
      </c>
      <c r="I17" s="13">
        <v>15</v>
      </c>
      <c r="J17" s="13">
        <f t="shared" si="1"/>
        <v>60</v>
      </c>
    </row>
    <row r="18" spans="1:10" ht="20.100000000000001" customHeight="1" x14ac:dyDescent="0.25">
      <c r="A18" s="3">
        <v>5</v>
      </c>
      <c r="B18" s="10" t="s">
        <v>16</v>
      </c>
      <c r="C18" s="11">
        <v>10</v>
      </c>
      <c r="D18" s="12">
        <v>7</v>
      </c>
      <c r="E18" s="13">
        <f t="shared" si="0"/>
        <v>70</v>
      </c>
      <c r="F18" s="13">
        <f>E18/4</f>
        <v>17.5</v>
      </c>
      <c r="G18" s="13">
        <v>17.5</v>
      </c>
      <c r="H18" s="13">
        <v>17.5</v>
      </c>
      <c r="I18" s="13">
        <v>17.5</v>
      </c>
      <c r="J18" s="13">
        <f t="shared" si="1"/>
        <v>70</v>
      </c>
    </row>
    <row r="19" spans="1:10" ht="20.100000000000001" customHeight="1" x14ac:dyDescent="0.25">
      <c r="A19" s="3">
        <v>6</v>
      </c>
      <c r="B19" s="10" t="s">
        <v>17</v>
      </c>
      <c r="C19" s="11">
        <v>12</v>
      </c>
      <c r="D19" s="12">
        <v>25</v>
      </c>
      <c r="E19" s="13">
        <f t="shared" si="0"/>
        <v>300</v>
      </c>
      <c r="F19" s="13">
        <f>E19/4</f>
        <v>75</v>
      </c>
      <c r="G19" s="13">
        <v>75</v>
      </c>
      <c r="H19" s="13">
        <v>75</v>
      </c>
      <c r="I19" s="13">
        <v>75</v>
      </c>
      <c r="J19" s="13">
        <f t="shared" si="1"/>
        <v>300</v>
      </c>
    </row>
    <row r="20" spans="1:10" ht="20.100000000000001" customHeight="1" x14ac:dyDescent="0.25">
      <c r="A20" s="3">
        <v>7</v>
      </c>
      <c r="B20" s="10" t="s">
        <v>18</v>
      </c>
      <c r="C20" s="11">
        <v>10</v>
      </c>
      <c r="D20" s="12">
        <v>20</v>
      </c>
      <c r="E20" s="13">
        <f t="shared" si="0"/>
        <v>200</v>
      </c>
      <c r="F20" s="13">
        <v>50</v>
      </c>
      <c r="G20" s="13">
        <v>50</v>
      </c>
      <c r="H20" s="13">
        <v>50</v>
      </c>
      <c r="I20" s="13">
        <v>50</v>
      </c>
      <c r="J20" s="13">
        <f t="shared" si="1"/>
        <v>200</v>
      </c>
    </row>
    <row r="21" spans="1:10" ht="20.100000000000001" customHeight="1" x14ac:dyDescent="0.25">
      <c r="A21" s="3">
        <v>8</v>
      </c>
      <c r="B21" s="10" t="s">
        <v>19</v>
      </c>
      <c r="C21" s="11">
        <v>50</v>
      </c>
      <c r="D21" s="12">
        <v>8</v>
      </c>
      <c r="E21" s="13">
        <f t="shared" si="0"/>
        <v>400</v>
      </c>
      <c r="F21" s="13">
        <v>100</v>
      </c>
      <c r="G21" s="13">
        <v>100</v>
      </c>
      <c r="H21" s="13">
        <v>100</v>
      </c>
      <c r="I21" s="13">
        <v>100</v>
      </c>
      <c r="J21" s="13">
        <f t="shared" si="1"/>
        <v>400</v>
      </c>
    </row>
    <row r="22" spans="1:10" ht="20.100000000000001" customHeight="1" x14ac:dyDescent="0.25">
      <c r="A22" s="3">
        <v>9</v>
      </c>
      <c r="B22" s="10" t="s">
        <v>20</v>
      </c>
      <c r="C22" s="11">
        <v>10</v>
      </c>
      <c r="D22" s="12">
        <v>4</v>
      </c>
      <c r="E22" s="13">
        <f t="shared" si="0"/>
        <v>40</v>
      </c>
      <c r="F22" s="13">
        <v>10</v>
      </c>
      <c r="G22" s="13">
        <v>10</v>
      </c>
      <c r="H22" s="13">
        <v>10</v>
      </c>
      <c r="I22" s="13">
        <v>10</v>
      </c>
      <c r="J22" s="13">
        <f t="shared" si="1"/>
        <v>40</v>
      </c>
    </row>
    <row r="23" spans="1:10" ht="20.100000000000001" customHeight="1" x14ac:dyDescent="0.25">
      <c r="A23" s="3">
        <v>10</v>
      </c>
      <c r="B23" s="10" t="s">
        <v>21</v>
      </c>
      <c r="C23" s="11">
        <v>10</v>
      </c>
      <c r="D23" s="12">
        <v>4</v>
      </c>
      <c r="E23" s="13">
        <f t="shared" si="0"/>
        <v>40</v>
      </c>
      <c r="F23" s="13">
        <v>10</v>
      </c>
      <c r="G23" s="13">
        <v>10</v>
      </c>
      <c r="H23" s="13">
        <v>10</v>
      </c>
      <c r="I23" s="13">
        <v>10</v>
      </c>
      <c r="J23" s="13">
        <f t="shared" si="1"/>
        <v>40</v>
      </c>
    </row>
    <row r="24" spans="1:10" ht="20.100000000000001" customHeight="1" x14ac:dyDescent="0.25">
      <c r="A24" s="3">
        <v>11</v>
      </c>
      <c r="B24" s="10" t="s">
        <v>22</v>
      </c>
      <c r="C24" s="11">
        <v>10</v>
      </c>
      <c r="D24" s="12">
        <v>4</v>
      </c>
      <c r="E24" s="13">
        <f t="shared" si="0"/>
        <v>40</v>
      </c>
      <c r="F24" s="13">
        <v>10</v>
      </c>
      <c r="G24" s="13">
        <v>10</v>
      </c>
      <c r="H24" s="13">
        <v>10</v>
      </c>
      <c r="I24" s="13">
        <v>10</v>
      </c>
      <c r="J24" s="13">
        <f t="shared" si="1"/>
        <v>40</v>
      </c>
    </row>
    <row r="25" spans="1:10" ht="20.100000000000001" customHeight="1" x14ac:dyDescent="0.25">
      <c r="A25" s="3">
        <v>12</v>
      </c>
      <c r="B25" s="10" t="s">
        <v>23</v>
      </c>
      <c r="C25" s="11">
        <v>8</v>
      </c>
      <c r="D25" s="12">
        <v>5</v>
      </c>
      <c r="E25" s="13">
        <f t="shared" si="0"/>
        <v>40</v>
      </c>
      <c r="F25" s="13">
        <v>10</v>
      </c>
      <c r="G25" s="13">
        <v>10</v>
      </c>
      <c r="H25" s="13">
        <v>10</v>
      </c>
      <c r="I25" s="13">
        <v>10</v>
      </c>
      <c r="J25" s="13">
        <f t="shared" si="1"/>
        <v>40</v>
      </c>
    </row>
    <row r="26" spans="1:10" ht="20.100000000000001" customHeight="1" x14ac:dyDescent="0.25">
      <c r="A26" s="3">
        <v>13</v>
      </c>
      <c r="B26" s="10" t="s">
        <v>24</v>
      </c>
      <c r="C26" s="11">
        <v>12</v>
      </c>
      <c r="D26" s="12">
        <v>25</v>
      </c>
      <c r="E26" s="13">
        <f t="shared" si="0"/>
        <v>300</v>
      </c>
      <c r="F26" s="13">
        <v>75</v>
      </c>
      <c r="G26" s="13">
        <v>75</v>
      </c>
      <c r="H26" s="13">
        <v>75</v>
      </c>
      <c r="I26" s="13">
        <v>75</v>
      </c>
      <c r="J26" s="13">
        <f t="shared" si="1"/>
        <v>300</v>
      </c>
    </row>
    <row r="27" spans="1:10" ht="20.100000000000001" customHeight="1" x14ac:dyDescent="0.25">
      <c r="A27" s="3">
        <v>14</v>
      </c>
      <c r="B27" s="10" t="s">
        <v>25</v>
      </c>
      <c r="C27" s="11">
        <v>20</v>
      </c>
      <c r="D27" s="12">
        <v>2</v>
      </c>
      <c r="E27" s="13">
        <f t="shared" si="0"/>
        <v>40</v>
      </c>
      <c r="F27" s="13">
        <v>10</v>
      </c>
      <c r="G27" s="13">
        <v>10</v>
      </c>
      <c r="H27" s="13">
        <v>10</v>
      </c>
      <c r="I27" s="13">
        <v>10</v>
      </c>
      <c r="J27" s="13">
        <f t="shared" si="1"/>
        <v>40</v>
      </c>
    </row>
    <row r="28" spans="1:10" ht="20.100000000000001" customHeight="1" x14ac:dyDescent="0.25">
      <c r="A28" s="3">
        <v>15</v>
      </c>
      <c r="B28" s="10" t="s">
        <v>26</v>
      </c>
      <c r="C28" s="11">
        <v>5</v>
      </c>
      <c r="D28" s="12">
        <v>4</v>
      </c>
      <c r="E28" s="13">
        <f t="shared" si="0"/>
        <v>20</v>
      </c>
      <c r="F28" s="13">
        <f>E28/4</f>
        <v>5</v>
      </c>
      <c r="G28" s="13">
        <v>5</v>
      </c>
      <c r="H28" s="13">
        <v>5</v>
      </c>
      <c r="I28" s="13">
        <v>5</v>
      </c>
      <c r="J28" s="13">
        <f t="shared" si="1"/>
        <v>20</v>
      </c>
    </row>
    <row r="29" spans="1:10" ht="20.100000000000001" customHeight="1" x14ac:dyDescent="0.25">
      <c r="A29" s="3">
        <v>16</v>
      </c>
      <c r="B29" s="10" t="s">
        <v>29</v>
      </c>
      <c r="C29" s="11">
        <v>15</v>
      </c>
      <c r="D29" s="12">
        <v>2</v>
      </c>
      <c r="E29" s="13">
        <f t="shared" si="0"/>
        <v>30</v>
      </c>
      <c r="F29" s="13">
        <v>7.5</v>
      </c>
      <c r="G29" s="13">
        <v>7.5</v>
      </c>
      <c r="H29" s="13">
        <v>7.5</v>
      </c>
      <c r="I29" s="13">
        <v>7.5</v>
      </c>
      <c r="J29" s="13">
        <f t="shared" si="1"/>
        <v>30</v>
      </c>
    </row>
    <row r="30" spans="1:10" ht="20.100000000000001" customHeight="1" x14ac:dyDescent="0.25">
      <c r="A30" s="3">
        <v>17</v>
      </c>
      <c r="B30" s="10" t="s">
        <v>30</v>
      </c>
      <c r="C30" s="11">
        <v>2</v>
      </c>
      <c r="D30" s="12">
        <v>175</v>
      </c>
      <c r="E30" s="13">
        <f t="shared" si="0"/>
        <v>350</v>
      </c>
      <c r="F30" s="13">
        <f>E30/4</f>
        <v>87.5</v>
      </c>
      <c r="G30" s="13">
        <v>87.5</v>
      </c>
      <c r="H30" s="13">
        <v>87.5</v>
      </c>
      <c r="I30" s="13">
        <v>87.5</v>
      </c>
      <c r="J30" s="13">
        <f t="shared" si="1"/>
        <v>350</v>
      </c>
    </row>
    <row r="31" spans="1:10" ht="20.100000000000001" customHeight="1" x14ac:dyDescent="0.25">
      <c r="A31" s="3">
        <v>18</v>
      </c>
      <c r="B31" s="10" t="s">
        <v>31</v>
      </c>
      <c r="C31" s="11">
        <v>4</v>
      </c>
      <c r="D31" s="12">
        <v>5</v>
      </c>
      <c r="E31" s="13">
        <f t="shared" si="0"/>
        <v>20</v>
      </c>
      <c r="F31" s="13">
        <v>5</v>
      </c>
      <c r="G31" s="13">
        <v>5</v>
      </c>
      <c r="H31" s="13">
        <v>5</v>
      </c>
      <c r="I31" s="13">
        <v>5</v>
      </c>
      <c r="J31" s="13">
        <f t="shared" si="1"/>
        <v>20</v>
      </c>
    </row>
    <row r="32" spans="1:10" ht="20.100000000000001" customHeight="1" x14ac:dyDescent="0.25">
      <c r="A32" s="3">
        <v>19</v>
      </c>
      <c r="B32" s="10" t="s">
        <v>32</v>
      </c>
      <c r="C32" s="11">
        <v>10</v>
      </c>
      <c r="D32" s="12">
        <v>4</v>
      </c>
      <c r="E32" s="13">
        <f t="shared" si="0"/>
        <v>40</v>
      </c>
      <c r="F32" s="13">
        <v>10</v>
      </c>
      <c r="G32" s="13">
        <v>10</v>
      </c>
      <c r="H32" s="13">
        <v>10</v>
      </c>
      <c r="I32" s="13">
        <v>10</v>
      </c>
      <c r="J32" s="13">
        <f t="shared" si="1"/>
        <v>40</v>
      </c>
    </row>
    <row r="33" spans="1:10" ht="20.100000000000001" customHeight="1" x14ac:dyDescent="0.25">
      <c r="A33" s="3">
        <v>20</v>
      </c>
      <c r="B33" s="10" t="s">
        <v>34</v>
      </c>
      <c r="C33" s="11">
        <v>23</v>
      </c>
      <c r="D33" s="12">
        <v>20</v>
      </c>
      <c r="E33" s="13">
        <f t="shared" si="0"/>
        <v>460</v>
      </c>
      <c r="F33" s="13">
        <f>E33/4</f>
        <v>115</v>
      </c>
      <c r="G33" s="13">
        <v>115</v>
      </c>
      <c r="H33" s="13">
        <v>115</v>
      </c>
      <c r="I33" s="13">
        <v>115</v>
      </c>
      <c r="J33" s="13">
        <f t="shared" si="1"/>
        <v>460</v>
      </c>
    </row>
    <row r="34" spans="1:10" ht="20.100000000000001" customHeight="1" x14ac:dyDescent="0.25">
      <c r="A34" s="3">
        <v>21</v>
      </c>
      <c r="B34" s="10" t="s">
        <v>35</v>
      </c>
      <c r="C34" s="11">
        <v>4</v>
      </c>
      <c r="D34" s="12">
        <v>140</v>
      </c>
      <c r="E34" s="13">
        <f t="shared" si="0"/>
        <v>560</v>
      </c>
      <c r="F34" s="13">
        <v>140</v>
      </c>
      <c r="G34" s="13">
        <v>140</v>
      </c>
      <c r="H34" s="13">
        <v>140</v>
      </c>
      <c r="I34" s="13">
        <v>140</v>
      </c>
      <c r="J34" s="13">
        <f t="shared" si="1"/>
        <v>560</v>
      </c>
    </row>
    <row r="35" spans="1:10" ht="20.100000000000001" customHeight="1" x14ac:dyDescent="0.25">
      <c r="A35" s="3">
        <v>22</v>
      </c>
      <c r="B35" s="10" t="s">
        <v>36</v>
      </c>
      <c r="C35" s="11">
        <v>4</v>
      </c>
      <c r="D35" s="12">
        <v>140</v>
      </c>
      <c r="E35" s="13">
        <f t="shared" si="0"/>
        <v>560</v>
      </c>
      <c r="F35" s="13">
        <v>140</v>
      </c>
      <c r="G35" s="13">
        <v>140</v>
      </c>
      <c r="H35" s="13">
        <v>140</v>
      </c>
      <c r="I35" s="13">
        <v>140</v>
      </c>
      <c r="J35" s="13">
        <f t="shared" si="1"/>
        <v>560</v>
      </c>
    </row>
    <row r="36" spans="1:10" ht="20.100000000000001" customHeight="1" x14ac:dyDescent="0.25">
      <c r="A36" s="3">
        <v>23</v>
      </c>
      <c r="B36" s="10" t="s">
        <v>33</v>
      </c>
      <c r="C36" s="11">
        <v>20</v>
      </c>
      <c r="D36" s="12">
        <v>20</v>
      </c>
      <c r="E36" s="13">
        <f t="shared" si="0"/>
        <v>400</v>
      </c>
      <c r="F36" s="13">
        <v>100</v>
      </c>
      <c r="G36" s="13">
        <v>100</v>
      </c>
      <c r="H36" s="13">
        <v>100</v>
      </c>
      <c r="I36" s="13">
        <v>100</v>
      </c>
      <c r="J36" s="13">
        <f t="shared" si="1"/>
        <v>400</v>
      </c>
    </row>
    <row r="37" spans="1:10" ht="20.100000000000001" customHeight="1" x14ac:dyDescent="0.25">
      <c r="A37" s="3">
        <v>24</v>
      </c>
      <c r="B37" s="10" t="s">
        <v>27</v>
      </c>
      <c r="C37" s="11">
        <v>10</v>
      </c>
      <c r="D37" s="12">
        <v>1</v>
      </c>
      <c r="E37" s="13">
        <f t="shared" si="0"/>
        <v>10</v>
      </c>
      <c r="F37" s="13">
        <v>2.5</v>
      </c>
      <c r="G37" s="13">
        <v>2.5</v>
      </c>
      <c r="H37" s="13">
        <v>2.5</v>
      </c>
      <c r="I37" s="13">
        <v>2.5</v>
      </c>
      <c r="J37" s="14">
        <f>D37*C37</f>
        <v>10</v>
      </c>
    </row>
    <row r="38" spans="1:10" ht="18.75" x14ac:dyDescent="0.3">
      <c r="A38" s="75" t="s">
        <v>28</v>
      </c>
      <c r="B38" s="76"/>
      <c r="C38" s="76"/>
      <c r="D38" s="76"/>
      <c r="E38" s="76"/>
      <c r="F38" s="17">
        <f>SUM(F14:F37)</f>
        <v>1250</v>
      </c>
      <c r="G38" s="17">
        <f>SUM(G14:G37)</f>
        <v>1250</v>
      </c>
      <c r="H38" s="17">
        <f>SUM(H14:H37)</f>
        <v>1250</v>
      </c>
      <c r="I38" s="17">
        <f>SUM(I14:I37)</f>
        <v>1250</v>
      </c>
      <c r="J38" s="15">
        <f>F38+G38+H38+I38</f>
        <v>5000</v>
      </c>
    </row>
    <row r="39" spans="1:10" x14ac:dyDescent="0.25">
      <c r="A39" s="16"/>
      <c r="B39" s="16"/>
      <c r="C39" s="16"/>
      <c r="D39" s="16"/>
      <c r="E39" s="16"/>
      <c r="F39" s="16"/>
      <c r="G39" s="16"/>
      <c r="H39" s="16"/>
      <c r="I39" s="16"/>
      <c r="J39" s="16"/>
    </row>
    <row r="40" spans="1:10" x14ac:dyDescent="0.25">
      <c r="B40" s="70"/>
      <c r="D40" s="8"/>
      <c r="E40" s="9"/>
      <c r="F40" s="9"/>
      <c r="G40" s="71" t="s">
        <v>143</v>
      </c>
      <c r="H40" s="71"/>
      <c r="I40" s="71"/>
      <c r="J40" s="71"/>
    </row>
    <row r="41" spans="1:10" x14ac:dyDescent="0.25">
      <c r="A41" s="73" t="s">
        <v>137</v>
      </c>
      <c r="B41" s="73"/>
      <c r="C41" s="73"/>
      <c r="D41" s="51"/>
      <c r="E41" s="51"/>
      <c r="F41" s="51"/>
      <c r="G41" s="73" t="s">
        <v>138</v>
      </c>
      <c r="H41" s="73"/>
      <c r="I41" s="73"/>
      <c r="J41" s="73"/>
    </row>
    <row r="42" spans="1:10" x14ac:dyDescent="0.25">
      <c r="A42" s="51"/>
      <c r="B42" s="51"/>
      <c r="C42" s="51"/>
      <c r="D42" s="51"/>
      <c r="E42" s="51"/>
      <c r="F42" s="51"/>
      <c r="G42" s="51"/>
      <c r="H42" s="51"/>
      <c r="I42" s="51"/>
      <c r="J42" s="52"/>
    </row>
    <row r="43" spans="1:10" x14ac:dyDescent="0.25">
      <c r="A43" s="51"/>
      <c r="B43" s="51"/>
      <c r="C43" s="51"/>
      <c r="D43" s="51"/>
      <c r="E43" s="51"/>
      <c r="F43" s="51"/>
      <c r="G43" s="51"/>
      <c r="H43" s="51"/>
      <c r="I43" s="51"/>
      <c r="J43" s="52"/>
    </row>
    <row r="44" spans="1:10" x14ac:dyDescent="0.25">
      <c r="A44" s="72" t="s">
        <v>141</v>
      </c>
      <c r="B44" s="72"/>
      <c r="C44" s="72"/>
      <c r="D44" s="51"/>
      <c r="E44" s="51"/>
      <c r="F44" s="51"/>
      <c r="G44" s="72" t="s">
        <v>139</v>
      </c>
      <c r="H44" s="72"/>
      <c r="I44" s="72"/>
      <c r="J44" s="72"/>
    </row>
    <row r="45" spans="1:10" x14ac:dyDescent="0.25">
      <c r="A45" s="73" t="s">
        <v>142</v>
      </c>
      <c r="B45" s="73"/>
      <c r="C45" s="73"/>
      <c r="D45" s="51"/>
      <c r="E45" s="51"/>
      <c r="F45" s="51"/>
      <c r="G45" s="73" t="s">
        <v>140</v>
      </c>
      <c r="H45" s="73"/>
      <c r="I45" s="73"/>
      <c r="J45" s="73"/>
    </row>
    <row r="46" spans="1:10" x14ac:dyDescent="0.25">
      <c r="D46" s="8"/>
      <c r="E46" s="9"/>
      <c r="F46" s="9"/>
      <c r="G46" s="9"/>
      <c r="H46" s="9"/>
      <c r="I46" s="9"/>
      <c r="J46" s="9"/>
    </row>
    <row r="47" spans="1:10" x14ac:dyDescent="0.25">
      <c r="D47" s="8"/>
      <c r="E47" s="9"/>
      <c r="F47" s="9"/>
      <c r="G47" s="9"/>
      <c r="H47" s="9"/>
      <c r="I47" s="9"/>
      <c r="J47" s="9"/>
    </row>
    <row r="48" spans="1:10" x14ac:dyDescent="0.25">
      <c r="D48" s="8"/>
      <c r="E48" s="9"/>
      <c r="F48" s="9"/>
      <c r="G48" s="9"/>
      <c r="H48" s="9"/>
      <c r="I48" s="9"/>
      <c r="J48" s="9"/>
    </row>
    <row r="49" spans="4:10" x14ac:dyDescent="0.25">
      <c r="D49" s="8"/>
      <c r="E49" s="9"/>
      <c r="F49" s="9"/>
      <c r="G49" s="9"/>
      <c r="H49" s="9"/>
      <c r="I49" s="9"/>
      <c r="J49" s="9"/>
    </row>
    <row r="50" spans="4:10" x14ac:dyDescent="0.25">
      <c r="D50" s="8"/>
      <c r="E50" s="9"/>
      <c r="F50" s="9"/>
      <c r="G50" s="9"/>
      <c r="H50" s="9"/>
      <c r="I50" s="9"/>
      <c r="J50" s="9"/>
    </row>
    <row r="51" spans="4:10" x14ac:dyDescent="0.25">
      <c r="D51" s="8"/>
      <c r="E51" s="9"/>
      <c r="F51" s="9"/>
      <c r="G51" s="9"/>
      <c r="H51" s="9"/>
      <c r="I51" s="9"/>
      <c r="J51" s="9"/>
    </row>
    <row r="52" spans="4:10" x14ac:dyDescent="0.25">
      <c r="D52" s="8"/>
      <c r="E52" s="9"/>
      <c r="F52" s="9"/>
      <c r="G52" s="9"/>
      <c r="H52" s="9"/>
      <c r="I52" s="9"/>
      <c r="J52" s="9"/>
    </row>
    <row r="53" spans="4:10" x14ac:dyDescent="0.25">
      <c r="D53" s="8"/>
      <c r="E53" s="9"/>
      <c r="F53" s="9"/>
      <c r="G53" s="9"/>
      <c r="H53" s="9"/>
      <c r="I53" s="9"/>
      <c r="J53" s="9"/>
    </row>
    <row r="54" spans="4:10" x14ac:dyDescent="0.25">
      <c r="D54" s="8"/>
      <c r="E54" s="9"/>
      <c r="F54" s="9"/>
      <c r="G54" s="9"/>
      <c r="H54" s="9"/>
      <c r="I54" s="9"/>
      <c r="J54" s="9"/>
    </row>
    <row r="55" spans="4:10" x14ac:dyDescent="0.25">
      <c r="D55" s="8"/>
      <c r="E55" s="9"/>
      <c r="F55" s="9"/>
      <c r="G55" s="9"/>
      <c r="H55" s="9"/>
      <c r="I55" s="9"/>
      <c r="J55" s="9"/>
    </row>
  </sheetData>
  <mergeCells count="15">
    <mergeCell ref="F12:I12"/>
    <mergeCell ref="A11:J11"/>
    <mergeCell ref="A38:E38"/>
    <mergeCell ref="E12:E13"/>
    <mergeCell ref="A12:A13"/>
    <mergeCell ref="B12:B13"/>
    <mergeCell ref="C12:C13"/>
    <mergeCell ref="D12:D13"/>
    <mergeCell ref="G40:J40"/>
    <mergeCell ref="G44:J44"/>
    <mergeCell ref="G45:J45"/>
    <mergeCell ref="G41:J41"/>
    <mergeCell ref="A41:C41"/>
    <mergeCell ref="A44:C44"/>
    <mergeCell ref="A45:C45"/>
  </mergeCells>
  <pageMargins left="0.70866141732283472" right="0.70866141732283472" top="0.74803149606299213" bottom="0.74803149606299213" header="0.31496062992125984" footer="0.31496062992125984"/>
  <pageSetup scale="75" orientation="landscape" r:id="rId1"/>
  <rowBreaks count="1" manualBreakCount="1">
    <brk id="3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J17"/>
  <sheetViews>
    <sheetView zoomScaleNormal="100" workbookViewId="0">
      <selection activeCell="B20" sqref="B20"/>
    </sheetView>
  </sheetViews>
  <sheetFormatPr defaultRowHeight="15" x14ac:dyDescent="0.25"/>
  <cols>
    <col min="1" max="1" width="5.7109375" customWidth="1"/>
    <col min="2" max="2" width="25" customWidth="1"/>
    <col min="3" max="3" width="7.140625" customWidth="1"/>
    <col min="4" max="4" width="18.42578125" customWidth="1"/>
    <col min="5" max="5" width="12.140625" customWidth="1"/>
    <col min="6" max="6" width="10.28515625" customWidth="1"/>
    <col min="7" max="7" width="9.140625" customWidth="1"/>
    <col min="8" max="8" width="10.5703125" customWidth="1"/>
    <col min="9" max="9" width="9.85546875" customWidth="1"/>
    <col min="10" max="10" width="17.85546875" customWidth="1"/>
  </cols>
  <sheetData>
    <row r="4" spans="1:10" x14ac:dyDescent="0.25">
      <c r="A4" s="74" t="s">
        <v>37</v>
      </c>
      <c r="B4" s="74"/>
      <c r="C4" s="74"/>
      <c r="D4" s="74"/>
      <c r="E4" s="74"/>
      <c r="F4" s="74"/>
      <c r="G4" s="74"/>
      <c r="H4" s="74"/>
      <c r="I4" s="74"/>
      <c r="J4" s="74"/>
    </row>
    <row r="5" spans="1:10" x14ac:dyDescent="0.25">
      <c r="A5" s="74" t="s">
        <v>0</v>
      </c>
      <c r="B5" s="74" t="s">
        <v>1</v>
      </c>
      <c r="C5" s="74" t="s">
        <v>2</v>
      </c>
      <c r="D5" s="74" t="s">
        <v>3</v>
      </c>
      <c r="E5" s="74" t="s">
        <v>4</v>
      </c>
      <c r="F5" s="74" t="s">
        <v>5</v>
      </c>
      <c r="G5" s="74"/>
      <c r="H5" s="74"/>
      <c r="I5" s="74"/>
      <c r="J5" s="4" t="s">
        <v>10</v>
      </c>
    </row>
    <row r="6" spans="1:10" x14ac:dyDescent="0.25">
      <c r="A6" s="74"/>
      <c r="B6" s="74"/>
      <c r="C6" s="74"/>
      <c r="D6" s="74"/>
      <c r="E6" s="74"/>
      <c r="F6" s="4" t="s">
        <v>6</v>
      </c>
      <c r="G6" s="4" t="s">
        <v>7</v>
      </c>
      <c r="H6" s="4" t="s">
        <v>8</v>
      </c>
      <c r="I6" s="4" t="s">
        <v>9</v>
      </c>
      <c r="J6" s="5"/>
    </row>
    <row r="7" spans="1:10" x14ac:dyDescent="0.25">
      <c r="A7" s="3">
        <v>1</v>
      </c>
      <c r="B7" s="10" t="s">
        <v>38</v>
      </c>
      <c r="C7" s="11">
        <v>1</v>
      </c>
      <c r="D7" s="12">
        <v>600</v>
      </c>
      <c r="E7" s="13">
        <v>600</v>
      </c>
      <c r="F7" s="12">
        <v>150</v>
      </c>
      <c r="G7" s="12">
        <v>150</v>
      </c>
      <c r="H7" s="12">
        <v>150</v>
      </c>
      <c r="I7" s="12">
        <v>150</v>
      </c>
      <c r="J7" s="13">
        <f>D7*C7</f>
        <v>600</v>
      </c>
    </row>
    <row r="8" spans="1:10" x14ac:dyDescent="0.25">
      <c r="A8" s="3">
        <v>2</v>
      </c>
      <c r="B8" s="10" t="s">
        <v>39</v>
      </c>
      <c r="C8" s="11">
        <v>2</v>
      </c>
      <c r="D8" s="12">
        <v>454</v>
      </c>
      <c r="E8" s="13">
        <v>454</v>
      </c>
      <c r="F8" s="13">
        <f>E8/4</f>
        <v>113.5</v>
      </c>
      <c r="G8" s="13">
        <v>113.5</v>
      </c>
      <c r="H8" s="13">
        <v>113.5</v>
      </c>
      <c r="I8" s="13">
        <v>113.5</v>
      </c>
      <c r="J8" s="13">
        <v>454</v>
      </c>
    </row>
    <row r="9" spans="1:10" x14ac:dyDescent="0.25">
      <c r="A9" s="3">
        <v>3</v>
      </c>
      <c r="B9" s="10" t="s">
        <v>40</v>
      </c>
      <c r="C9" s="11">
        <v>1</v>
      </c>
      <c r="D9" s="12">
        <v>350</v>
      </c>
      <c r="E9" s="13">
        <f t="shared" ref="E9" si="0">D9*C9</f>
        <v>350</v>
      </c>
      <c r="F9" s="13">
        <f>E9/4</f>
        <v>87.5</v>
      </c>
      <c r="G9" s="13">
        <v>87.5</v>
      </c>
      <c r="H9" s="13">
        <v>87.5</v>
      </c>
      <c r="I9" s="13">
        <v>87.5</v>
      </c>
      <c r="J9" s="13">
        <f t="shared" ref="J9" si="1">D9*C9</f>
        <v>350</v>
      </c>
    </row>
    <row r="10" spans="1:10" ht="18.75" x14ac:dyDescent="0.3">
      <c r="A10" s="75" t="s">
        <v>28</v>
      </c>
      <c r="B10" s="76"/>
      <c r="C10" s="76"/>
      <c r="D10" s="76"/>
      <c r="E10" s="76"/>
      <c r="F10" s="17">
        <f>SUM(F7:F9)</f>
        <v>351</v>
      </c>
      <c r="G10" s="17">
        <f>SUM(G7:G9)</f>
        <v>351</v>
      </c>
      <c r="H10" s="17">
        <f>SUM(H7:H9)</f>
        <v>351</v>
      </c>
      <c r="I10" s="17">
        <f>SUM(I7:I9)</f>
        <v>351</v>
      </c>
      <c r="J10" s="15">
        <f>F10+G10+H10+I10</f>
        <v>1404</v>
      </c>
    </row>
    <row r="12" spans="1:10" x14ac:dyDescent="0.25">
      <c r="B12" s="70"/>
      <c r="D12" s="8"/>
      <c r="E12" s="9"/>
      <c r="F12" s="9"/>
      <c r="G12" s="71" t="s">
        <v>143</v>
      </c>
      <c r="H12" s="71"/>
      <c r="I12" s="71"/>
      <c r="J12" s="71"/>
    </row>
    <row r="13" spans="1:10" x14ac:dyDescent="0.25">
      <c r="A13" s="73" t="s">
        <v>137</v>
      </c>
      <c r="B13" s="73"/>
      <c r="C13" s="73"/>
      <c r="D13" s="51"/>
      <c r="E13" s="51"/>
      <c r="F13" s="51"/>
      <c r="G13" s="73" t="s">
        <v>138</v>
      </c>
      <c r="H13" s="73"/>
      <c r="I13" s="73"/>
      <c r="J13" s="73"/>
    </row>
    <row r="14" spans="1:10" x14ac:dyDescent="0.25">
      <c r="A14" s="51"/>
      <c r="B14" s="51"/>
      <c r="C14" s="51"/>
      <c r="D14" s="51"/>
      <c r="E14" s="51"/>
      <c r="F14" s="51"/>
      <c r="G14" s="51"/>
      <c r="H14" s="51"/>
      <c r="I14" s="51"/>
      <c r="J14" s="52"/>
    </row>
    <row r="15" spans="1:10" x14ac:dyDescent="0.25">
      <c r="A15" s="51"/>
      <c r="B15" s="51"/>
      <c r="C15" s="51"/>
      <c r="D15" s="51"/>
      <c r="E15" s="51"/>
      <c r="F15" s="51"/>
      <c r="G15" s="51"/>
      <c r="H15" s="51"/>
      <c r="I15" s="51"/>
      <c r="J15" s="52"/>
    </row>
    <row r="16" spans="1:10" x14ac:dyDescent="0.25">
      <c r="A16" s="72" t="s">
        <v>141</v>
      </c>
      <c r="B16" s="72"/>
      <c r="C16" s="72"/>
      <c r="D16" s="51"/>
      <c r="E16" s="51"/>
      <c r="F16" s="51"/>
      <c r="G16" s="72" t="s">
        <v>139</v>
      </c>
      <c r="H16" s="72"/>
      <c r="I16" s="72"/>
      <c r="J16" s="72"/>
    </row>
    <row r="17" spans="1:10" x14ac:dyDescent="0.25">
      <c r="A17" s="73" t="s">
        <v>142</v>
      </c>
      <c r="B17" s="73"/>
      <c r="C17" s="73"/>
      <c r="D17" s="51"/>
      <c r="E17" s="51"/>
      <c r="F17" s="51"/>
      <c r="G17" s="73" t="s">
        <v>140</v>
      </c>
      <c r="H17" s="73"/>
      <c r="I17" s="73"/>
      <c r="J17" s="73"/>
    </row>
  </sheetData>
  <mergeCells count="15">
    <mergeCell ref="A17:C17"/>
    <mergeCell ref="G17:J17"/>
    <mergeCell ref="A10:E10"/>
    <mergeCell ref="A4:J4"/>
    <mergeCell ref="A5:A6"/>
    <mergeCell ref="B5:B6"/>
    <mergeCell ref="C5:C6"/>
    <mergeCell ref="D5:D6"/>
    <mergeCell ref="E5:E6"/>
    <mergeCell ref="F5:I5"/>
    <mergeCell ref="G12:J12"/>
    <mergeCell ref="A13:C13"/>
    <mergeCell ref="G13:J13"/>
    <mergeCell ref="A16:C16"/>
    <mergeCell ref="G16:J16"/>
  </mergeCells>
  <pageMargins left="0.7" right="0.7" top="0.75" bottom="0.75" header="0.3" footer="0.3"/>
  <pageSetup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J14"/>
  <sheetViews>
    <sheetView zoomScaleNormal="100" workbookViewId="0">
      <selection activeCell="D20" sqref="D20"/>
    </sheetView>
  </sheetViews>
  <sheetFormatPr defaultRowHeight="15" x14ac:dyDescent="0.25"/>
  <cols>
    <col min="1" max="1" width="5.85546875" customWidth="1"/>
    <col min="2" max="2" width="27.28515625" customWidth="1"/>
    <col min="3" max="3" width="7" customWidth="1"/>
    <col min="4" max="4" width="17.85546875" customWidth="1"/>
    <col min="5" max="5" width="14.5703125" customWidth="1"/>
    <col min="6" max="6" width="11.5703125" customWidth="1"/>
    <col min="7" max="9" width="10.28515625" customWidth="1"/>
    <col min="10" max="10" width="17.140625" customWidth="1"/>
  </cols>
  <sheetData>
    <row r="4" spans="1:10" x14ac:dyDescent="0.25">
      <c r="A4" s="74" t="s">
        <v>41</v>
      </c>
      <c r="B4" s="74"/>
      <c r="C4" s="74"/>
      <c r="D4" s="74"/>
      <c r="E4" s="74"/>
      <c r="F4" s="74"/>
      <c r="G4" s="74"/>
      <c r="H4" s="74"/>
      <c r="I4" s="74"/>
      <c r="J4" s="74"/>
    </row>
    <row r="5" spans="1:10" x14ac:dyDescent="0.25">
      <c r="A5" s="74" t="s">
        <v>0</v>
      </c>
      <c r="B5" s="74" t="s">
        <v>1</v>
      </c>
      <c r="C5" s="74" t="s">
        <v>2</v>
      </c>
      <c r="D5" s="74" t="s">
        <v>3</v>
      </c>
      <c r="E5" s="74" t="s">
        <v>4</v>
      </c>
      <c r="F5" s="74" t="s">
        <v>5</v>
      </c>
      <c r="G5" s="74"/>
      <c r="H5" s="74"/>
      <c r="I5" s="74"/>
      <c r="J5" s="4" t="s">
        <v>10</v>
      </c>
    </row>
    <row r="6" spans="1:10" x14ac:dyDescent="0.25">
      <c r="A6" s="74"/>
      <c r="B6" s="74"/>
      <c r="C6" s="74"/>
      <c r="D6" s="74"/>
      <c r="E6" s="74"/>
      <c r="F6" s="4" t="s">
        <v>6</v>
      </c>
      <c r="G6" s="4" t="s">
        <v>7</v>
      </c>
      <c r="H6" s="4" t="s">
        <v>8</v>
      </c>
      <c r="I6" s="4" t="s">
        <v>9</v>
      </c>
      <c r="J6" s="5"/>
    </row>
    <row r="7" spans="1:10" x14ac:dyDescent="0.25">
      <c r="A7" s="3">
        <v>1</v>
      </c>
      <c r="B7" s="10" t="s">
        <v>42</v>
      </c>
      <c r="C7" s="11">
        <v>2</v>
      </c>
      <c r="D7" s="12">
        <v>3105</v>
      </c>
      <c r="E7" s="13">
        <v>3105</v>
      </c>
      <c r="F7" s="12">
        <v>855</v>
      </c>
      <c r="G7" s="12">
        <v>750</v>
      </c>
      <c r="H7" s="12">
        <v>750</v>
      </c>
      <c r="I7" s="12">
        <v>750</v>
      </c>
      <c r="J7" s="13">
        <v>3105</v>
      </c>
    </row>
    <row r="8" spans="1:10" ht="18.75" x14ac:dyDescent="0.3">
      <c r="A8" s="75" t="s">
        <v>28</v>
      </c>
      <c r="B8" s="76"/>
      <c r="C8" s="76"/>
      <c r="D8" s="76"/>
      <c r="E8" s="76"/>
      <c r="F8" s="17">
        <f>F7</f>
        <v>855</v>
      </c>
      <c r="G8" s="17">
        <f>SUM(G7:G7)</f>
        <v>750</v>
      </c>
      <c r="H8" s="17">
        <f>SUM(H7:H7)</f>
        <v>750</v>
      </c>
      <c r="I8" s="17">
        <f>SUM(I7:I7)</f>
        <v>750</v>
      </c>
      <c r="J8" s="15">
        <f>SUM(F8:I8)</f>
        <v>3105</v>
      </c>
    </row>
    <row r="9" spans="1:10" x14ac:dyDescent="0.25">
      <c r="B9" s="70"/>
      <c r="D9" s="8"/>
      <c r="E9" s="9"/>
      <c r="F9" s="9"/>
      <c r="G9" s="71" t="s">
        <v>143</v>
      </c>
      <c r="H9" s="71"/>
      <c r="I9" s="71"/>
      <c r="J9" s="71"/>
    </row>
    <row r="10" spans="1:10" x14ac:dyDescent="0.25">
      <c r="A10" s="73" t="s">
        <v>137</v>
      </c>
      <c r="B10" s="73"/>
      <c r="C10" s="73"/>
      <c r="D10" s="51"/>
      <c r="E10" s="51"/>
      <c r="F10" s="51"/>
      <c r="G10" s="73" t="s">
        <v>138</v>
      </c>
      <c r="H10" s="73"/>
      <c r="I10" s="73"/>
      <c r="J10" s="73"/>
    </row>
    <row r="11" spans="1:10" x14ac:dyDescent="0.25">
      <c r="A11" s="51"/>
      <c r="B11" s="51"/>
      <c r="C11" s="51"/>
      <c r="D11" s="51"/>
      <c r="E11" s="51"/>
      <c r="F11" s="51"/>
      <c r="G11" s="51"/>
      <c r="H11" s="51"/>
      <c r="I11" s="51"/>
      <c r="J11" s="52"/>
    </row>
    <row r="12" spans="1:10" x14ac:dyDescent="0.25">
      <c r="A12" s="51"/>
      <c r="B12" s="51"/>
      <c r="C12" s="51"/>
      <c r="D12" s="51"/>
      <c r="E12" s="51"/>
      <c r="F12" s="51"/>
      <c r="G12" s="51"/>
      <c r="H12" s="51"/>
      <c r="I12" s="51"/>
      <c r="J12" s="52"/>
    </row>
    <row r="13" spans="1:10" x14ac:dyDescent="0.25">
      <c r="A13" s="72" t="s">
        <v>141</v>
      </c>
      <c r="B13" s="72"/>
      <c r="C13" s="72"/>
      <c r="D13" s="51"/>
      <c r="E13" s="51"/>
      <c r="F13" s="51"/>
      <c r="G13" s="72" t="s">
        <v>139</v>
      </c>
      <c r="H13" s="72"/>
      <c r="I13" s="72"/>
      <c r="J13" s="72"/>
    </row>
    <row r="14" spans="1:10" x14ac:dyDescent="0.25">
      <c r="A14" s="73" t="s">
        <v>142</v>
      </c>
      <c r="B14" s="73"/>
      <c r="C14" s="73"/>
      <c r="D14" s="51"/>
      <c r="E14" s="51"/>
      <c r="F14" s="51"/>
      <c r="G14" s="73" t="s">
        <v>140</v>
      </c>
      <c r="H14" s="73"/>
      <c r="I14" s="73"/>
      <c r="J14" s="73"/>
    </row>
  </sheetData>
  <mergeCells count="15">
    <mergeCell ref="A14:C14"/>
    <mergeCell ref="G14:J14"/>
    <mergeCell ref="A8:E8"/>
    <mergeCell ref="A4:J4"/>
    <mergeCell ref="A5:A6"/>
    <mergeCell ref="B5:B6"/>
    <mergeCell ref="C5:C6"/>
    <mergeCell ref="D5:D6"/>
    <mergeCell ref="E5:E6"/>
    <mergeCell ref="F5:I5"/>
    <mergeCell ref="G9:J9"/>
    <mergeCell ref="A10:C10"/>
    <mergeCell ref="G10:J10"/>
    <mergeCell ref="A13:C13"/>
    <mergeCell ref="G13:J13"/>
  </mergeCells>
  <pageMargins left="0.7" right="0.7" top="0.75" bottom="0.75" header="0.3" footer="0.3"/>
  <pageSetup scale="9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5:K23"/>
  <sheetViews>
    <sheetView topLeftCell="A15" zoomScaleNormal="100" workbookViewId="0">
      <selection activeCell="A16" sqref="A16:E16"/>
    </sheetView>
  </sheetViews>
  <sheetFormatPr defaultRowHeight="15" x14ac:dyDescent="0.25"/>
  <cols>
    <col min="1" max="1" width="6.42578125" customWidth="1"/>
    <col min="2" max="2" width="36.5703125" customWidth="1"/>
    <col min="3" max="3" width="7.28515625" customWidth="1"/>
    <col min="4" max="4" width="13.85546875" customWidth="1"/>
    <col min="5" max="5" width="15.140625" customWidth="1"/>
    <col min="6" max="6" width="17.140625" customWidth="1"/>
    <col min="7" max="7" width="16.5703125" customWidth="1"/>
    <col min="8" max="8" width="17.5703125" customWidth="1"/>
    <col min="9" max="9" width="16.140625" customWidth="1"/>
    <col min="10" max="10" width="18.7109375" customWidth="1"/>
    <col min="11" max="11" width="17.7109375" customWidth="1"/>
  </cols>
  <sheetData>
    <row r="5" spans="1:11" ht="15.75" x14ac:dyDescent="0.25">
      <c r="A5" s="79" t="s">
        <v>43</v>
      </c>
      <c r="B5" s="80"/>
      <c r="C5" s="80"/>
      <c r="D5" s="80"/>
      <c r="E5" s="80"/>
      <c r="F5" s="80"/>
      <c r="G5" s="80"/>
      <c r="H5" s="80"/>
      <c r="I5" s="80"/>
      <c r="J5" s="80"/>
      <c r="K5" s="81"/>
    </row>
    <row r="6" spans="1:11" ht="15.75" x14ac:dyDescent="0.25">
      <c r="A6" s="85" t="s">
        <v>0</v>
      </c>
      <c r="B6" s="86" t="s">
        <v>44</v>
      </c>
      <c r="C6" s="85" t="s">
        <v>2</v>
      </c>
      <c r="D6" s="87" t="s">
        <v>54</v>
      </c>
      <c r="E6" s="87" t="s">
        <v>53</v>
      </c>
      <c r="F6" s="85" t="s">
        <v>5</v>
      </c>
      <c r="G6" s="85"/>
      <c r="H6" s="85"/>
      <c r="I6" s="85"/>
      <c r="J6" s="53" t="s">
        <v>10</v>
      </c>
      <c r="K6" s="54" t="s">
        <v>51</v>
      </c>
    </row>
    <row r="7" spans="1:11" ht="15.75" x14ac:dyDescent="0.25">
      <c r="A7" s="85"/>
      <c r="B7" s="86"/>
      <c r="C7" s="85"/>
      <c r="D7" s="88"/>
      <c r="E7" s="88"/>
      <c r="F7" s="53" t="s">
        <v>6</v>
      </c>
      <c r="G7" s="53" t="s">
        <v>7</v>
      </c>
      <c r="H7" s="53" t="s">
        <v>8</v>
      </c>
      <c r="I7" s="53" t="s">
        <v>9</v>
      </c>
      <c r="J7" s="55"/>
      <c r="K7" s="56"/>
    </row>
    <row r="8" spans="1:11" ht="110.25" x14ac:dyDescent="0.25">
      <c r="A8" s="57">
        <v>1</v>
      </c>
      <c r="B8" s="58" t="s">
        <v>45</v>
      </c>
      <c r="C8" s="57">
        <v>1</v>
      </c>
      <c r="D8" s="59">
        <v>300</v>
      </c>
      <c r="E8" s="60">
        <v>1200</v>
      </c>
      <c r="F8" s="59">
        <f>E8/4</f>
        <v>300</v>
      </c>
      <c r="G8" s="59">
        <v>300</v>
      </c>
      <c r="H8" s="59">
        <v>300</v>
      </c>
      <c r="I8" s="59">
        <v>300</v>
      </c>
      <c r="J8" s="61">
        <v>1200</v>
      </c>
      <c r="K8" s="62" t="s">
        <v>56</v>
      </c>
    </row>
    <row r="9" spans="1:11" ht="126" x14ac:dyDescent="0.25">
      <c r="A9" s="57">
        <v>2</v>
      </c>
      <c r="B9" s="58" t="s">
        <v>46</v>
      </c>
      <c r="C9" s="57">
        <v>4</v>
      </c>
      <c r="D9" s="59">
        <v>225</v>
      </c>
      <c r="E9" s="60">
        <f>D9*C9</f>
        <v>900</v>
      </c>
      <c r="F9" s="61">
        <v>1000</v>
      </c>
      <c r="G9" s="61">
        <v>1000</v>
      </c>
      <c r="H9" s="59">
        <v>1000</v>
      </c>
      <c r="I9" s="59">
        <v>1000</v>
      </c>
      <c r="J9" s="61">
        <f>SUM(F8:I8)</f>
        <v>1200</v>
      </c>
      <c r="K9" s="62" t="s">
        <v>57</v>
      </c>
    </row>
    <row r="10" spans="1:11" ht="110.25" x14ac:dyDescent="0.25">
      <c r="A10" s="57">
        <v>3</v>
      </c>
      <c r="B10" s="58" t="s">
        <v>47</v>
      </c>
      <c r="C10" s="57">
        <v>25</v>
      </c>
      <c r="D10" s="59">
        <v>150</v>
      </c>
      <c r="E10" s="60">
        <f>D10*C10</f>
        <v>3750</v>
      </c>
      <c r="F10" s="61">
        <f>E10/4</f>
        <v>937.5</v>
      </c>
      <c r="G10" s="61">
        <f>E10/4</f>
        <v>937.5</v>
      </c>
      <c r="H10" s="61">
        <f>E10/4</f>
        <v>937.5</v>
      </c>
      <c r="I10" s="61">
        <f>E10/4</f>
        <v>937.5</v>
      </c>
      <c r="J10" s="61">
        <f t="shared" ref="J10" si="0">D10*C10</f>
        <v>3750</v>
      </c>
      <c r="K10" s="62" t="s">
        <v>58</v>
      </c>
    </row>
    <row r="11" spans="1:11" ht="110.25" x14ac:dyDescent="0.25">
      <c r="A11" s="57"/>
      <c r="B11" s="58" t="s">
        <v>50</v>
      </c>
      <c r="C11" s="57">
        <v>11</v>
      </c>
      <c r="D11" s="59">
        <v>105</v>
      </c>
      <c r="E11" s="60">
        <v>1155</v>
      </c>
      <c r="F11" s="61">
        <v>1155</v>
      </c>
      <c r="G11" s="61">
        <f>J11/4</f>
        <v>1155</v>
      </c>
      <c r="H11" s="61">
        <f>J11/4</f>
        <v>1155</v>
      </c>
      <c r="I11" s="61">
        <f>J11/4</f>
        <v>1155</v>
      </c>
      <c r="J11" s="61">
        <v>4620</v>
      </c>
      <c r="K11" s="62" t="s">
        <v>59</v>
      </c>
    </row>
    <row r="12" spans="1:11" ht="110.25" x14ac:dyDescent="0.25">
      <c r="A12" s="57"/>
      <c r="B12" s="58" t="s">
        <v>52</v>
      </c>
      <c r="C12" s="57">
        <v>16</v>
      </c>
      <c r="D12" s="59">
        <v>120</v>
      </c>
      <c r="E12" s="60">
        <v>7680</v>
      </c>
      <c r="F12" s="61">
        <f>E12/4</f>
        <v>1920</v>
      </c>
      <c r="G12" s="61">
        <v>1920</v>
      </c>
      <c r="H12" s="61">
        <v>1920</v>
      </c>
      <c r="I12" s="61">
        <v>1920</v>
      </c>
      <c r="J12" s="61">
        <f>SUM(F12:I12)</f>
        <v>7680</v>
      </c>
      <c r="K12" s="62" t="s">
        <v>60</v>
      </c>
    </row>
    <row r="13" spans="1:11" ht="126" x14ac:dyDescent="0.25">
      <c r="A13" s="57">
        <v>4</v>
      </c>
      <c r="B13" s="58" t="s">
        <v>48</v>
      </c>
      <c r="C13" s="57">
        <v>1</v>
      </c>
      <c r="D13" s="59">
        <v>2437.5</v>
      </c>
      <c r="E13" s="60">
        <v>9750</v>
      </c>
      <c r="F13" s="61">
        <f>E13/4</f>
        <v>2437.5</v>
      </c>
      <c r="G13" s="61">
        <v>2437.5</v>
      </c>
      <c r="H13" s="61">
        <v>2437.5</v>
      </c>
      <c r="I13" s="61">
        <v>2437.5</v>
      </c>
      <c r="J13" s="61">
        <f>SUM(F13:I13)</f>
        <v>9750</v>
      </c>
      <c r="K13" s="62" t="s">
        <v>61</v>
      </c>
    </row>
    <row r="14" spans="1:11" ht="126" x14ac:dyDescent="0.25">
      <c r="A14" s="57">
        <v>5</v>
      </c>
      <c r="B14" s="58" t="s">
        <v>49</v>
      </c>
      <c r="C14" s="57">
        <v>1</v>
      </c>
      <c r="D14" s="59">
        <v>1000</v>
      </c>
      <c r="E14" s="60">
        <v>4000</v>
      </c>
      <c r="F14" s="61">
        <f>E14/4</f>
        <v>1000</v>
      </c>
      <c r="G14" s="61">
        <v>1000</v>
      </c>
      <c r="H14" s="61">
        <v>1000</v>
      </c>
      <c r="I14" s="61">
        <v>1000</v>
      </c>
      <c r="J14" s="61">
        <f>SUM(F14:I14)</f>
        <v>4000</v>
      </c>
      <c r="K14" s="62" t="s">
        <v>62</v>
      </c>
    </row>
    <row r="15" spans="1:11" ht="189" x14ac:dyDescent="0.25">
      <c r="A15" s="57">
        <v>6</v>
      </c>
      <c r="B15" s="62" t="s">
        <v>55</v>
      </c>
      <c r="C15" s="57">
        <v>1</v>
      </c>
      <c r="D15" s="59">
        <v>2500</v>
      </c>
      <c r="E15" s="60">
        <v>10000</v>
      </c>
      <c r="F15" s="61">
        <f>E15/4</f>
        <v>2500</v>
      </c>
      <c r="G15" s="61">
        <v>2500</v>
      </c>
      <c r="H15" s="61">
        <v>2500</v>
      </c>
      <c r="I15" s="61">
        <v>2500</v>
      </c>
      <c r="J15" s="61">
        <f>SUM(F15:I15)</f>
        <v>10000</v>
      </c>
      <c r="K15" s="62" t="s">
        <v>63</v>
      </c>
    </row>
    <row r="16" spans="1:11" ht="15.75" x14ac:dyDescent="0.25">
      <c r="A16" s="82" t="s">
        <v>64</v>
      </c>
      <c r="B16" s="83"/>
      <c r="C16" s="83"/>
      <c r="D16" s="83"/>
      <c r="E16" s="84"/>
      <c r="F16" s="67">
        <f>SUM(F8:F15)</f>
        <v>11250</v>
      </c>
      <c r="G16" s="67">
        <f>SUM(G8:G15)</f>
        <v>11250</v>
      </c>
      <c r="H16" s="67">
        <f>SUM(H8:H15)</f>
        <v>11250</v>
      </c>
      <c r="I16" s="67">
        <f>SUM(I8:I15)</f>
        <v>11250</v>
      </c>
      <c r="J16" s="67">
        <f>F16+G16+H16+I16</f>
        <v>45000</v>
      </c>
      <c r="K16" s="68"/>
    </row>
    <row r="17" spans="1:11" ht="15.75" x14ac:dyDescent="0.25">
      <c r="A17" s="63"/>
      <c r="B17" s="63"/>
      <c r="C17" s="63"/>
      <c r="D17" s="63"/>
      <c r="E17" s="63"/>
      <c r="F17" s="63"/>
      <c r="G17" s="63"/>
      <c r="H17" s="63"/>
      <c r="I17" s="63"/>
      <c r="J17" s="63"/>
      <c r="K17" s="63"/>
    </row>
    <row r="18" spans="1:11" ht="15.75" x14ac:dyDescent="0.25">
      <c r="A18" s="63"/>
      <c r="B18" s="63"/>
      <c r="C18" s="63"/>
      <c r="D18" s="64"/>
      <c r="E18" s="63"/>
      <c r="F18" s="63"/>
      <c r="G18" s="71" t="s">
        <v>143</v>
      </c>
      <c r="H18" s="71"/>
      <c r="I18" s="71"/>
      <c r="J18" s="71"/>
      <c r="K18" s="63"/>
    </row>
    <row r="19" spans="1:11" ht="15.75" x14ac:dyDescent="0.25">
      <c r="A19" s="77" t="s">
        <v>137</v>
      </c>
      <c r="B19" s="77"/>
      <c r="C19" s="77"/>
      <c r="D19" s="65"/>
      <c r="E19" s="65"/>
      <c r="F19" s="65"/>
      <c r="G19" s="77" t="s">
        <v>138</v>
      </c>
      <c r="H19" s="77"/>
      <c r="I19" s="77"/>
      <c r="J19" s="77"/>
      <c r="K19" s="63"/>
    </row>
    <row r="20" spans="1:11" ht="15.75" x14ac:dyDescent="0.25">
      <c r="A20" s="65"/>
      <c r="B20" s="65"/>
      <c r="C20" s="65"/>
      <c r="D20" s="65"/>
      <c r="E20" s="65"/>
      <c r="F20" s="65"/>
      <c r="G20" s="65"/>
      <c r="H20" s="65"/>
      <c r="I20" s="65"/>
      <c r="J20" s="66"/>
      <c r="K20" s="63"/>
    </row>
    <row r="21" spans="1:11" ht="15.75" x14ac:dyDescent="0.25">
      <c r="A21" s="65"/>
      <c r="B21" s="65"/>
      <c r="C21" s="65"/>
      <c r="D21" s="65"/>
      <c r="E21" s="65"/>
      <c r="F21" s="65"/>
      <c r="G21" s="65"/>
      <c r="H21" s="65"/>
      <c r="I21" s="65"/>
      <c r="J21" s="66"/>
      <c r="K21" s="63"/>
    </row>
    <row r="22" spans="1:11" ht="15.75" x14ac:dyDescent="0.25">
      <c r="A22" s="78" t="s">
        <v>141</v>
      </c>
      <c r="B22" s="78"/>
      <c r="C22" s="78"/>
      <c r="D22" s="65"/>
      <c r="E22" s="65"/>
      <c r="F22" s="65"/>
      <c r="G22" s="78" t="s">
        <v>139</v>
      </c>
      <c r="H22" s="78"/>
      <c r="I22" s="78"/>
      <c r="J22" s="78"/>
      <c r="K22" s="63"/>
    </row>
    <row r="23" spans="1:11" ht="15.75" x14ac:dyDescent="0.25">
      <c r="A23" s="77" t="s">
        <v>142</v>
      </c>
      <c r="B23" s="77"/>
      <c r="C23" s="77"/>
      <c r="D23" s="65"/>
      <c r="E23" s="65"/>
      <c r="F23" s="65"/>
      <c r="G23" s="77" t="s">
        <v>140</v>
      </c>
      <c r="H23" s="77"/>
      <c r="I23" s="77"/>
      <c r="J23" s="77"/>
      <c r="K23" s="63"/>
    </row>
  </sheetData>
  <mergeCells count="15">
    <mergeCell ref="A23:C23"/>
    <mergeCell ref="G23:J23"/>
    <mergeCell ref="A5:K5"/>
    <mergeCell ref="A16:E16"/>
    <mergeCell ref="A6:A7"/>
    <mergeCell ref="B6:B7"/>
    <mergeCell ref="C6:C7"/>
    <mergeCell ref="D6:D7"/>
    <mergeCell ref="E6:E7"/>
    <mergeCell ref="F6:I6"/>
    <mergeCell ref="G18:J18"/>
    <mergeCell ref="A19:C19"/>
    <mergeCell ref="G19:J19"/>
    <mergeCell ref="A22:C22"/>
    <mergeCell ref="G22:J22"/>
  </mergeCells>
  <pageMargins left="0.7" right="0.7" top="0.75" bottom="0.75" header="0.3" footer="0.3"/>
  <pageSetup scale="6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5:K17"/>
  <sheetViews>
    <sheetView topLeftCell="A12" zoomScaleNormal="100" workbookViewId="0">
      <selection activeCell="B25" sqref="B25:B33"/>
    </sheetView>
  </sheetViews>
  <sheetFormatPr defaultRowHeight="15" x14ac:dyDescent="0.25"/>
  <cols>
    <col min="2" max="2" width="27.140625" customWidth="1"/>
    <col min="4" max="4" width="15.85546875" customWidth="1"/>
    <col min="5" max="5" width="12.140625" customWidth="1"/>
    <col min="6" max="6" width="11.7109375" customWidth="1"/>
    <col min="7" max="7" width="11.28515625" customWidth="1"/>
    <col min="8" max="8" width="11.85546875" customWidth="1"/>
    <col min="9" max="9" width="11.7109375" customWidth="1"/>
    <col min="10" max="10" width="16.140625" customWidth="1"/>
    <col min="11" max="11" width="15.42578125" customWidth="1"/>
  </cols>
  <sheetData>
    <row r="5" spans="1:11" x14ac:dyDescent="0.25">
      <c r="A5" s="91" t="s">
        <v>66</v>
      </c>
      <c r="B5" s="92"/>
      <c r="C5" s="92"/>
      <c r="D5" s="92"/>
      <c r="E5" s="92"/>
      <c r="F5" s="92"/>
      <c r="G5" s="92"/>
      <c r="H5" s="92"/>
      <c r="I5" s="92"/>
      <c r="J5" s="92"/>
      <c r="K5" s="93"/>
    </row>
    <row r="6" spans="1:11" ht="18.75" x14ac:dyDescent="0.3">
      <c r="A6" s="74" t="s">
        <v>0</v>
      </c>
      <c r="B6" s="74" t="s">
        <v>1</v>
      </c>
      <c r="C6" s="74" t="s">
        <v>2</v>
      </c>
      <c r="D6" s="74" t="s">
        <v>3</v>
      </c>
      <c r="E6" s="74" t="s">
        <v>4</v>
      </c>
      <c r="F6" s="74" t="s">
        <v>5</v>
      </c>
      <c r="G6" s="74"/>
      <c r="H6" s="74"/>
      <c r="I6" s="74"/>
      <c r="J6" s="4" t="s">
        <v>10</v>
      </c>
      <c r="K6" s="32" t="s">
        <v>51</v>
      </c>
    </row>
    <row r="7" spans="1:11" x14ac:dyDescent="0.25">
      <c r="A7" s="74"/>
      <c r="B7" s="74"/>
      <c r="C7" s="74"/>
      <c r="D7" s="74"/>
      <c r="E7" s="74"/>
      <c r="F7" s="4" t="s">
        <v>6</v>
      </c>
      <c r="G7" s="4" t="s">
        <v>7</v>
      </c>
      <c r="H7" s="4" t="s">
        <v>8</v>
      </c>
      <c r="I7" s="4" t="s">
        <v>9</v>
      </c>
      <c r="J7" s="5"/>
      <c r="K7" s="23"/>
    </row>
    <row r="8" spans="1:11" ht="135" x14ac:dyDescent="0.25">
      <c r="A8" s="3">
        <v>1</v>
      </c>
      <c r="B8" s="19" t="s">
        <v>65</v>
      </c>
      <c r="C8" s="3">
        <v>1</v>
      </c>
      <c r="D8" s="21">
        <v>60</v>
      </c>
      <c r="E8" s="22">
        <v>4800</v>
      </c>
      <c r="F8" s="21">
        <v>1200</v>
      </c>
      <c r="G8" s="21">
        <v>1200</v>
      </c>
      <c r="H8" s="21">
        <v>1200</v>
      </c>
      <c r="I8" s="21">
        <v>1200</v>
      </c>
      <c r="J8" s="22">
        <f>SUM(F8:I8)</f>
        <v>4800</v>
      </c>
      <c r="K8" s="18" t="s">
        <v>68</v>
      </c>
    </row>
    <row r="9" spans="1:11" ht="150" x14ac:dyDescent="0.25">
      <c r="A9" s="3">
        <v>2</v>
      </c>
      <c r="B9" s="19" t="s">
        <v>39</v>
      </c>
      <c r="C9" s="3">
        <v>2</v>
      </c>
      <c r="D9" s="21">
        <v>60</v>
      </c>
      <c r="E9" s="22">
        <v>8000</v>
      </c>
      <c r="F9" s="22">
        <f>E9/4</f>
        <v>2000</v>
      </c>
      <c r="G9" s="22">
        <v>2000</v>
      </c>
      <c r="H9" s="22">
        <v>2000</v>
      </c>
      <c r="I9" s="22">
        <v>2000</v>
      </c>
      <c r="J9" s="22">
        <f>SUM(F9:I9)</f>
        <v>8000</v>
      </c>
      <c r="K9" s="18" t="s">
        <v>69</v>
      </c>
    </row>
    <row r="10" spans="1:11" ht="150" x14ac:dyDescent="0.25">
      <c r="A10" s="3">
        <v>3</v>
      </c>
      <c r="B10" s="19" t="s">
        <v>67</v>
      </c>
      <c r="C10" s="3">
        <v>10</v>
      </c>
      <c r="D10" s="24">
        <v>40</v>
      </c>
      <c r="E10" s="22">
        <v>4000</v>
      </c>
      <c r="F10" s="22">
        <f>E10/4</f>
        <v>1000</v>
      </c>
      <c r="G10" s="22">
        <v>1000</v>
      </c>
      <c r="H10" s="22">
        <v>1000</v>
      </c>
      <c r="I10" s="22">
        <v>1000</v>
      </c>
      <c r="J10" s="22">
        <v>4000</v>
      </c>
      <c r="K10" s="18" t="s">
        <v>70</v>
      </c>
    </row>
    <row r="11" spans="1:11" ht="18.75" x14ac:dyDescent="0.3">
      <c r="A11" s="90" t="s">
        <v>28</v>
      </c>
      <c r="B11" s="90"/>
      <c r="C11" s="90"/>
      <c r="D11" s="90"/>
      <c r="E11" s="90"/>
      <c r="F11" s="17">
        <f>SUM(F8:F10)</f>
        <v>4200</v>
      </c>
      <c r="G11" s="17">
        <f>SUM(G8:G10)</f>
        <v>4200</v>
      </c>
      <c r="H11" s="17">
        <f>SUM(H8:H10)</f>
        <v>4200</v>
      </c>
      <c r="I11" s="17">
        <f>SUM(I8:I10)</f>
        <v>4200</v>
      </c>
      <c r="J11" s="15">
        <f>F11+G11+H11+I11</f>
        <v>16800</v>
      </c>
      <c r="K11" s="10"/>
    </row>
    <row r="12" spans="1:11" x14ac:dyDescent="0.25">
      <c r="G12" s="89" t="s">
        <v>143</v>
      </c>
      <c r="H12" s="89"/>
      <c r="I12" s="89"/>
      <c r="J12" s="89"/>
      <c r="K12" s="89"/>
    </row>
    <row r="13" spans="1:11" x14ac:dyDescent="0.25">
      <c r="A13" s="73" t="s">
        <v>137</v>
      </c>
      <c r="B13" s="73"/>
      <c r="C13" s="73"/>
      <c r="D13" s="51"/>
      <c r="E13" s="51"/>
      <c r="F13" s="51"/>
      <c r="G13" s="73" t="s">
        <v>138</v>
      </c>
      <c r="H13" s="73"/>
      <c r="I13" s="73"/>
      <c r="J13" s="73"/>
      <c r="K13" s="73"/>
    </row>
    <row r="14" spans="1:11" x14ac:dyDescent="0.25">
      <c r="A14" s="51"/>
      <c r="B14" s="51"/>
      <c r="C14" s="51"/>
      <c r="D14" s="51"/>
      <c r="E14" s="51"/>
      <c r="F14" s="51"/>
      <c r="G14" s="51"/>
      <c r="H14" s="51"/>
      <c r="I14" s="51"/>
      <c r="J14" s="52"/>
    </row>
    <row r="15" spans="1:11" x14ac:dyDescent="0.25">
      <c r="A15" s="51"/>
      <c r="B15" s="51"/>
      <c r="C15" s="51"/>
      <c r="D15" s="51"/>
      <c r="E15" s="51"/>
      <c r="F15" s="51"/>
      <c r="G15" s="51"/>
      <c r="H15" s="51"/>
      <c r="I15" s="51"/>
      <c r="J15" s="52"/>
    </row>
    <row r="16" spans="1:11" x14ac:dyDescent="0.25">
      <c r="A16" s="72" t="s">
        <v>141</v>
      </c>
      <c r="B16" s="72"/>
      <c r="C16" s="72"/>
      <c r="D16" s="51"/>
      <c r="E16" s="51"/>
      <c r="F16" s="51"/>
      <c r="G16" s="72" t="s">
        <v>139</v>
      </c>
      <c r="H16" s="72"/>
      <c r="I16" s="72"/>
      <c r="J16" s="72"/>
      <c r="K16" s="72"/>
    </row>
    <row r="17" spans="1:11" x14ac:dyDescent="0.25">
      <c r="A17" s="73" t="s">
        <v>142</v>
      </c>
      <c r="B17" s="73"/>
      <c r="C17" s="73"/>
      <c r="D17" s="51"/>
      <c r="E17" s="51"/>
      <c r="F17" s="51"/>
      <c r="G17" s="73" t="s">
        <v>140</v>
      </c>
      <c r="H17" s="73"/>
      <c r="I17" s="73"/>
      <c r="J17" s="73"/>
      <c r="K17" s="73"/>
    </row>
  </sheetData>
  <mergeCells count="15">
    <mergeCell ref="A11:E11"/>
    <mergeCell ref="A5:K5"/>
    <mergeCell ref="A6:A7"/>
    <mergeCell ref="B6:B7"/>
    <mergeCell ref="C6:C7"/>
    <mergeCell ref="D6:D7"/>
    <mergeCell ref="E6:E7"/>
    <mergeCell ref="F6:I6"/>
    <mergeCell ref="G12:K12"/>
    <mergeCell ref="A13:C13"/>
    <mergeCell ref="A16:C16"/>
    <mergeCell ref="A17:C17"/>
    <mergeCell ref="G13:K13"/>
    <mergeCell ref="G16:K16"/>
    <mergeCell ref="G17:K17"/>
  </mergeCells>
  <pageMargins left="0.7" right="0.7" top="0.75" bottom="0.75" header="0.3" footer="0.3"/>
  <pageSetup scale="8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5:K17"/>
  <sheetViews>
    <sheetView topLeftCell="A4" zoomScaleNormal="100" workbookViewId="0">
      <selection activeCell="G12" sqref="G12:K12"/>
    </sheetView>
  </sheetViews>
  <sheetFormatPr defaultRowHeight="15" x14ac:dyDescent="0.25"/>
  <cols>
    <col min="1" max="1" width="6.42578125" customWidth="1"/>
    <col min="2" max="2" width="23.140625" customWidth="1"/>
    <col min="4" max="4" width="12.5703125" customWidth="1"/>
    <col min="5" max="5" width="12.28515625" customWidth="1"/>
    <col min="6" max="6" width="10.140625" customWidth="1"/>
    <col min="7" max="7" width="9.85546875" customWidth="1"/>
    <col min="8" max="9" width="10.85546875" customWidth="1"/>
    <col min="10" max="10" width="13.5703125" customWidth="1"/>
    <col min="11" max="11" width="19.85546875" customWidth="1"/>
  </cols>
  <sheetData>
    <row r="5" spans="1:11" x14ac:dyDescent="0.25">
      <c r="A5" s="91" t="s">
        <v>71</v>
      </c>
      <c r="B5" s="92"/>
      <c r="C5" s="92"/>
      <c r="D5" s="92"/>
      <c r="E5" s="92"/>
      <c r="F5" s="92"/>
      <c r="G5" s="92"/>
      <c r="H5" s="92"/>
      <c r="I5" s="92"/>
      <c r="J5" s="92"/>
      <c r="K5" s="93"/>
    </row>
    <row r="6" spans="1:11" ht="18.75" x14ac:dyDescent="0.3">
      <c r="A6" s="74" t="s">
        <v>0</v>
      </c>
      <c r="B6" s="74" t="s">
        <v>1</v>
      </c>
      <c r="C6" s="74" t="s">
        <v>2</v>
      </c>
      <c r="D6" s="94" t="s">
        <v>3</v>
      </c>
      <c r="E6" s="74" t="s">
        <v>4</v>
      </c>
      <c r="F6" s="74" t="s">
        <v>5</v>
      </c>
      <c r="G6" s="74"/>
      <c r="H6" s="74"/>
      <c r="I6" s="74"/>
      <c r="J6" s="4" t="s">
        <v>10</v>
      </c>
      <c r="K6" s="32" t="s">
        <v>51</v>
      </c>
    </row>
    <row r="7" spans="1:11" x14ac:dyDescent="0.25">
      <c r="A7" s="74"/>
      <c r="B7" s="74"/>
      <c r="C7" s="74"/>
      <c r="D7" s="95"/>
      <c r="E7" s="74"/>
      <c r="F7" s="4" t="s">
        <v>6</v>
      </c>
      <c r="G7" s="4" t="s">
        <v>7</v>
      </c>
      <c r="H7" s="4" t="s">
        <v>8</v>
      </c>
      <c r="I7" s="4" t="s">
        <v>9</v>
      </c>
      <c r="J7" s="5"/>
      <c r="K7" s="23"/>
    </row>
    <row r="8" spans="1:11" s="34" customFormat="1" ht="75" x14ac:dyDescent="0.25">
      <c r="A8" s="3">
        <v>1</v>
      </c>
      <c r="B8" s="19" t="s">
        <v>73</v>
      </c>
      <c r="C8" s="3">
        <v>70</v>
      </c>
      <c r="D8" s="21">
        <v>8</v>
      </c>
      <c r="E8" s="22">
        <v>2240</v>
      </c>
      <c r="F8" s="21">
        <v>560</v>
      </c>
      <c r="G8" s="21">
        <v>560</v>
      </c>
      <c r="H8" s="21">
        <v>560</v>
      </c>
      <c r="I8" s="21">
        <v>560</v>
      </c>
      <c r="J8" s="22">
        <v>2240</v>
      </c>
      <c r="K8" s="20" t="s">
        <v>72</v>
      </c>
    </row>
    <row r="9" spans="1:11" s="34" customFormat="1" ht="75" x14ac:dyDescent="0.25">
      <c r="A9" s="3"/>
      <c r="B9" s="19" t="s">
        <v>74</v>
      </c>
      <c r="C9" s="3">
        <v>32</v>
      </c>
      <c r="D9" s="21">
        <v>5</v>
      </c>
      <c r="E9" s="22">
        <f>D9*C9</f>
        <v>160</v>
      </c>
      <c r="F9" s="21">
        <f>E9/4</f>
        <v>40</v>
      </c>
      <c r="G9" s="21">
        <v>40</v>
      </c>
      <c r="H9" s="21">
        <v>40</v>
      </c>
      <c r="I9" s="21">
        <v>40</v>
      </c>
      <c r="J9" s="22">
        <f>SUM(F9:I9)</f>
        <v>160</v>
      </c>
      <c r="K9" s="20" t="s">
        <v>72</v>
      </c>
    </row>
    <row r="10" spans="1:11" s="34" customFormat="1" ht="75" x14ac:dyDescent="0.25">
      <c r="A10" s="3"/>
      <c r="B10" s="19" t="s">
        <v>75</v>
      </c>
      <c r="C10" s="3">
        <v>8</v>
      </c>
      <c r="D10" s="21">
        <v>1</v>
      </c>
      <c r="E10" s="22">
        <f>D10*C10</f>
        <v>8</v>
      </c>
      <c r="F10" s="21">
        <f>E10/4</f>
        <v>2</v>
      </c>
      <c r="G10" s="21">
        <v>2</v>
      </c>
      <c r="H10" s="21">
        <v>2</v>
      </c>
      <c r="I10" s="21">
        <v>2</v>
      </c>
      <c r="J10" s="22">
        <f>SUM(F10:I10)</f>
        <v>8</v>
      </c>
      <c r="K10" s="20" t="s">
        <v>72</v>
      </c>
    </row>
    <row r="11" spans="1:11" ht="18.75" x14ac:dyDescent="0.3">
      <c r="A11" s="90" t="s">
        <v>28</v>
      </c>
      <c r="B11" s="90"/>
      <c r="C11" s="90"/>
      <c r="D11" s="90"/>
      <c r="E11" s="90"/>
      <c r="F11" s="17">
        <f>SUM(F8:F10)</f>
        <v>602</v>
      </c>
      <c r="G11" s="17">
        <f>SUM(G8:G10)</f>
        <v>602</v>
      </c>
      <c r="H11" s="17">
        <f>SUM(H8:H10)</f>
        <v>602</v>
      </c>
      <c r="I11" s="17">
        <f>SUM(I8:I10)</f>
        <v>602</v>
      </c>
      <c r="J11" s="15">
        <f>F11+G11+H11+I11</f>
        <v>2408</v>
      </c>
      <c r="K11" s="10"/>
    </row>
    <row r="12" spans="1:11" x14ac:dyDescent="0.25">
      <c r="G12" s="89" t="s">
        <v>143</v>
      </c>
      <c r="H12" s="89"/>
      <c r="I12" s="89"/>
      <c r="J12" s="89"/>
      <c r="K12" s="89"/>
    </row>
    <row r="13" spans="1:11" x14ac:dyDescent="0.25">
      <c r="A13" s="73" t="s">
        <v>137</v>
      </c>
      <c r="B13" s="73"/>
      <c r="C13" s="73"/>
      <c r="D13" s="51"/>
      <c r="E13" s="51"/>
      <c r="F13" s="51"/>
      <c r="G13" s="73" t="s">
        <v>138</v>
      </c>
      <c r="H13" s="73"/>
      <c r="I13" s="73"/>
      <c r="J13" s="73"/>
      <c r="K13" s="73"/>
    </row>
    <row r="14" spans="1:11" x14ac:dyDescent="0.25">
      <c r="A14" s="51"/>
      <c r="B14" s="51"/>
      <c r="C14" s="51"/>
      <c r="D14" s="51"/>
      <c r="E14" s="51"/>
      <c r="F14" s="51"/>
      <c r="G14" s="51"/>
      <c r="H14" s="51"/>
      <c r="I14" s="51"/>
      <c r="J14" s="52"/>
    </row>
    <row r="15" spans="1:11" x14ac:dyDescent="0.25">
      <c r="A15" s="51"/>
      <c r="B15" s="51"/>
      <c r="C15" s="51"/>
      <c r="D15" s="51"/>
      <c r="E15" s="51"/>
      <c r="F15" s="51"/>
      <c r="G15" s="51"/>
      <c r="H15" s="51"/>
      <c r="I15" s="51"/>
      <c r="J15" s="52"/>
    </row>
    <row r="16" spans="1:11" x14ac:dyDescent="0.25">
      <c r="A16" s="72" t="s">
        <v>141</v>
      </c>
      <c r="B16" s="72"/>
      <c r="C16" s="72"/>
      <c r="D16" s="51"/>
      <c r="E16" s="51"/>
      <c r="F16" s="51"/>
      <c r="G16" s="72" t="s">
        <v>139</v>
      </c>
      <c r="H16" s="72"/>
      <c r="I16" s="72"/>
      <c r="J16" s="72"/>
      <c r="K16" s="72"/>
    </row>
    <row r="17" spans="1:11" x14ac:dyDescent="0.25">
      <c r="A17" s="73" t="s">
        <v>142</v>
      </c>
      <c r="B17" s="73"/>
      <c r="C17" s="73"/>
      <c r="D17" s="51"/>
      <c r="E17" s="51"/>
      <c r="F17" s="51"/>
      <c r="G17" s="73" t="s">
        <v>140</v>
      </c>
      <c r="H17" s="73"/>
      <c r="I17" s="73"/>
      <c r="J17" s="73"/>
      <c r="K17" s="73"/>
    </row>
  </sheetData>
  <mergeCells count="15">
    <mergeCell ref="A11:E11"/>
    <mergeCell ref="A5:K5"/>
    <mergeCell ref="A6:A7"/>
    <mergeCell ref="B6:B7"/>
    <mergeCell ref="C6:C7"/>
    <mergeCell ref="D6:D7"/>
    <mergeCell ref="E6:E7"/>
    <mergeCell ref="F6:I6"/>
    <mergeCell ref="G12:K12"/>
    <mergeCell ref="A13:C13"/>
    <mergeCell ref="A16:C16"/>
    <mergeCell ref="A17:C17"/>
    <mergeCell ref="G13:K13"/>
    <mergeCell ref="G16:K16"/>
    <mergeCell ref="G17:K17"/>
  </mergeCells>
  <pageMargins left="0.7" right="0.7" top="0.75" bottom="0.75" header="0.3" footer="0.3"/>
  <pageSetup scale="8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5:L40"/>
  <sheetViews>
    <sheetView topLeftCell="A8" zoomScaleNormal="100" workbookViewId="0">
      <selection activeCell="J13" sqref="J13"/>
    </sheetView>
  </sheetViews>
  <sheetFormatPr defaultRowHeight="15" x14ac:dyDescent="0.25"/>
  <cols>
    <col min="1" max="1" width="5.85546875" customWidth="1"/>
    <col min="2" max="2" width="20.7109375" customWidth="1"/>
    <col min="4" max="4" width="16" customWidth="1"/>
    <col min="5" max="5" width="13.7109375" customWidth="1"/>
    <col min="6" max="6" width="12.42578125" customWidth="1"/>
    <col min="7" max="7" width="13.42578125" customWidth="1"/>
    <col min="8" max="8" width="13.28515625" customWidth="1"/>
    <col min="9" max="9" width="13.140625" customWidth="1"/>
    <col min="10" max="10" width="17.28515625" customWidth="1"/>
    <col min="11" max="11" width="19.140625" customWidth="1"/>
  </cols>
  <sheetData>
    <row r="5" spans="1:11" x14ac:dyDescent="0.25">
      <c r="A5" s="91" t="s">
        <v>76</v>
      </c>
      <c r="B5" s="92"/>
      <c r="C5" s="92"/>
      <c r="D5" s="92"/>
      <c r="E5" s="92"/>
      <c r="F5" s="92"/>
      <c r="G5" s="92"/>
      <c r="H5" s="92"/>
      <c r="I5" s="92"/>
      <c r="J5" s="92"/>
      <c r="K5" s="93"/>
    </row>
    <row r="6" spans="1:11" ht="18.75" x14ac:dyDescent="0.3">
      <c r="A6" s="74" t="s">
        <v>0</v>
      </c>
      <c r="B6" s="74" t="s">
        <v>1</v>
      </c>
      <c r="C6" s="74" t="s">
        <v>2</v>
      </c>
      <c r="D6" s="94" t="s">
        <v>3</v>
      </c>
      <c r="E6" s="74" t="s">
        <v>4</v>
      </c>
      <c r="F6" s="74" t="s">
        <v>5</v>
      </c>
      <c r="G6" s="74"/>
      <c r="H6" s="74"/>
      <c r="I6" s="74"/>
      <c r="J6" s="4" t="s">
        <v>10</v>
      </c>
      <c r="K6" s="32" t="s">
        <v>51</v>
      </c>
    </row>
    <row r="7" spans="1:11" x14ac:dyDescent="0.25">
      <c r="A7" s="74"/>
      <c r="B7" s="74"/>
      <c r="C7" s="74"/>
      <c r="D7" s="95"/>
      <c r="E7" s="74"/>
      <c r="F7" s="4" t="s">
        <v>6</v>
      </c>
      <c r="G7" s="4" t="s">
        <v>7</v>
      </c>
      <c r="H7" s="4" t="s">
        <v>8</v>
      </c>
      <c r="I7" s="4" t="s">
        <v>9</v>
      </c>
      <c r="J7" s="5"/>
      <c r="K7" s="23"/>
    </row>
    <row r="8" spans="1:11" x14ac:dyDescent="0.25">
      <c r="A8" s="3">
        <v>1</v>
      </c>
      <c r="B8" s="19" t="s">
        <v>77</v>
      </c>
      <c r="C8" s="3">
        <v>4</v>
      </c>
      <c r="D8" s="21">
        <v>50</v>
      </c>
      <c r="E8" s="22">
        <v>800</v>
      </c>
      <c r="F8" s="21">
        <f t="shared" ref="F8:F33" si="0">E8/4</f>
        <v>200</v>
      </c>
      <c r="G8" s="21">
        <v>200</v>
      </c>
      <c r="H8" s="21">
        <v>200</v>
      </c>
      <c r="I8" s="21">
        <v>200</v>
      </c>
      <c r="J8" s="22">
        <f t="shared" ref="J8:J13" si="1">SUM(F8:I8)</f>
        <v>800</v>
      </c>
      <c r="K8" s="20"/>
    </row>
    <row r="9" spans="1:11" x14ac:dyDescent="0.25">
      <c r="A9" s="3">
        <v>2</v>
      </c>
      <c r="B9" s="19" t="s">
        <v>78</v>
      </c>
      <c r="C9" s="3">
        <v>20</v>
      </c>
      <c r="D9" s="21">
        <v>25</v>
      </c>
      <c r="E9" s="22">
        <f t="shared" ref="E9:E33" si="2">D9*C9</f>
        <v>500</v>
      </c>
      <c r="F9" s="21">
        <f t="shared" si="0"/>
        <v>125</v>
      </c>
      <c r="G9" s="21">
        <v>125</v>
      </c>
      <c r="H9" s="21">
        <v>125</v>
      </c>
      <c r="I9" s="21">
        <v>125</v>
      </c>
      <c r="J9" s="22">
        <f t="shared" si="1"/>
        <v>500</v>
      </c>
      <c r="K9" s="20"/>
    </row>
    <row r="10" spans="1:11" x14ac:dyDescent="0.25">
      <c r="A10" s="3">
        <v>3</v>
      </c>
      <c r="B10" s="19" t="s">
        <v>79</v>
      </c>
      <c r="C10" s="3">
        <v>8</v>
      </c>
      <c r="D10" s="21">
        <v>5</v>
      </c>
      <c r="E10" s="22">
        <f t="shared" si="2"/>
        <v>40</v>
      </c>
      <c r="F10" s="21">
        <f t="shared" si="0"/>
        <v>10</v>
      </c>
      <c r="G10" s="21">
        <v>10</v>
      </c>
      <c r="H10" s="21">
        <v>10</v>
      </c>
      <c r="I10" s="21">
        <v>10</v>
      </c>
      <c r="J10" s="22">
        <f t="shared" si="1"/>
        <v>40</v>
      </c>
      <c r="K10" s="20"/>
    </row>
    <row r="11" spans="1:11" x14ac:dyDescent="0.25">
      <c r="A11" s="3">
        <v>4</v>
      </c>
      <c r="B11" s="19" t="s">
        <v>80</v>
      </c>
      <c r="C11" s="3">
        <v>80</v>
      </c>
      <c r="D11" s="21">
        <v>2.5</v>
      </c>
      <c r="E11" s="22">
        <f t="shared" si="2"/>
        <v>200</v>
      </c>
      <c r="F11" s="21">
        <f t="shared" si="0"/>
        <v>50</v>
      </c>
      <c r="G11" s="21">
        <v>50</v>
      </c>
      <c r="H11" s="21">
        <v>50</v>
      </c>
      <c r="I11" s="21">
        <v>50</v>
      </c>
      <c r="J11" s="22">
        <f t="shared" si="1"/>
        <v>200</v>
      </c>
      <c r="K11" s="20"/>
    </row>
    <row r="12" spans="1:11" x14ac:dyDescent="0.25">
      <c r="A12" s="3">
        <v>5</v>
      </c>
      <c r="B12" s="19" t="s">
        <v>81</v>
      </c>
      <c r="C12" s="3">
        <v>30</v>
      </c>
      <c r="D12" s="21">
        <v>5</v>
      </c>
      <c r="E12" s="22">
        <f t="shared" si="2"/>
        <v>150</v>
      </c>
      <c r="F12" s="21">
        <f t="shared" si="0"/>
        <v>37.5</v>
      </c>
      <c r="G12" s="21">
        <v>37.5</v>
      </c>
      <c r="H12" s="21">
        <v>37.5</v>
      </c>
      <c r="I12" s="21">
        <v>37.5</v>
      </c>
      <c r="J12" s="22">
        <f t="shared" si="1"/>
        <v>150</v>
      </c>
      <c r="K12" s="20"/>
    </row>
    <row r="13" spans="1:11" x14ac:dyDescent="0.25">
      <c r="A13" s="3">
        <v>6</v>
      </c>
      <c r="B13" s="19" t="s">
        <v>82</v>
      </c>
      <c r="C13" s="3">
        <v>10</v>
      </c>
      <c r="D13" s="21">
        <v>5</v>
      </c>
      <c r="E13" s="22">
        <f t="shared" si="2"/>
        <v>50</v>
      </c>
      <c r="F13" s="21">
        <f t="shared" si="0"/>
        <v>12.5</v>
      </c>
      <c r="G13" s="21">
        <v>12.5</v>
      </c>
      <c r="H13" s="21">
        <v>12.5</v>
      </c>
      <c r="I13" s="21">
        <v>12.5</v>
      </c>
      <c r="J13" s="22">
        <f t="shared" si="1"/>
        <v>50</v>
      </c>
      <c r="K13" s="20"/>
    </row>
    <row r="14" spans="1:11" x14ac:dyDescent="0.25">
      <c r="A14" s="3">
        <v>7</v>
      </c>
      <c r="B14" s="19" t="s">
        <v>83</v>
      </c>
      <c r="C14" s="3">
        <v>40</v>
      </c>
      <c r="D14" s="21">
        <v>1</v>
      </c>
      <c r="E14" s="22">
        <f t="shared" si="2"/>
        <v>40</v>
      </c>
      <c r="F14" s="21">
        <f t="shared" si="0"/>
        <v>10</v>
      </c>
      <c r="G14" s="21">
        <v>10</v>
      </c>
      <c r="H14" s="21">
        <v>10</v>
      </c>
      <c r="I14" s="21">
        <v>10</v>
      </c>
      <c r="J14" s="22">
        <v>40</v>
      </c>
      <c r="K14" s="20"/>
    </row>
    <row r="15" spans="1:11" x14ac:dyDescent="0.25">
      <c r="A15" s="3">
        <v>8</v>
      </c>
      <c r="B15" s="19" t="s">
        <v>84</v>
      </c>
      <c r="C15" s="3">
        <v>80</v>
      </c>
      <c r="D15" s="21">
        <v>7.5</v>
      </c>
      <c r="E15" s="22">
        <f t="shared" si="2"/>
        <v>600</v>
      </c>
      <c r="F15" s="21">
        <f t="shared" si="0"/>
        <v>150</v>
      </c>
      <c r="G15" s="21">
        <v>150</v>
      </c>
      <c r="H15" s="21">
        <v>150</v>
      </c>
      <c r="I15" s="21">
        <v>150</v>
      </c>
      <c r="J15" s="22">
        <f>SUM(F15:I15)</f>
        <v>600</v>
      </c>
      <c r="K15" s="20"/>
    </row>
    <row r="16" spans="1:11" x14ac:dyDescent="0.25">
      <c r="A16" s="3">
        <v>9</v>
      </c>
      <c r="B16" s="19" t="s">
        <v>85</v>
      </c>
      <c r="C16" s="3">
        <v>60</v>
      </c>
      <c r="D16" s="21">
        <v>10</v>
      </c>
      <c r="E16" s="22">
        <f t="shared" si="2"/>
        <v>600</v>
      </c>
      <c r="F16" s="21">
        <f t="shared" si="0"/>
        <v>150</v>
      </c>
      <c r="G16" s="21">
        <v>150</v>
      </c>
      <c r="H16" s="21">
        <v>150</v>
      </c>
      <c r="I16" s="21">
        <v>150</v>
      </c>
      <c r="J16" s="22">
        <v>600</v>
      </c>
      <c r="K16" s="20"/>
    </row>
    <row r="17" spans="1:11" x14ac:dyDescent="0.25">
      <c r="A17" s="3">
        <v>10</v>
      </c>
      <c r="B17" s="19" t="s">
        <v>86</v>
      </c>
      <c r="C17" s="3">
        <v>80</v>
      </c>
      <c r="D17" s="21">
        <v>3.5</v>
      </c>
      <c r="E17" s="22">
        <f t="shared" si="2"/>
        <v>280</v>
      </c>
      <c r="F17" s="21">
        <f t="shared" si="0"/>
        <v>70</v>
      </c>
      <c r="G17" s="21">
        <v>70</v>
      </c>
      <c r="H17" s="21">
        <v>70</v>
      </c>
      <c r="I17" s="21">
        <v>70</v>
      </c>
      <c r="J17" s="22">
        <v>280</v>
      </c>
      <c r="K17" s="20"/>
    </row>
    <row r="18" spans="1:11" x14ac:dyDescent="0.25">
      <c r="A18" s="3">
        <v>11</v>
      </c>
      <c r="B18" s="19" t="s">
        <v>87</v>
      </c>
      <c r="C18" s="3">
        <v>15</v>
      </c>
      <c r="D18" s="21">
        <v>10</v>
      </c>
      <c r="E18" s="22">
        <f t="shared" si="2"/>
        <v>150</v>
      </c>
      <c r="F18" s="21">
        <f t="shared" si="0"/>
        <v>37.5</v>
      </c>
      <c r="G18" s="21">
        <v>37.5</v>
      </c>
      <c r="H18" s="21">
        <v>37.5</v>
      </c>
      <c r="I18" s="21">
        <v>37.5</v>
      </c>
      <c r="J18" s="22">
        <f>SUM(F18:I18)</f>
        <v>150</v>
      </c>
      <c r="K18" s="20"/>
    </row>
    <row r="19" spans="1:11" x14ac:dyDescent="0.25">
      <c r="A19" s="3">
        <v>12</v>
      </c>
      <c r="B19" s="19" t="s">
        <v>88</v>
      </c>
      <c r="C19" s="3">
        <v>6</v>
      </c>
      <c r="D19" s="21">
        <v>18</v>
      </c>
      <c r="E19" s="22">
        <f t="shared" si="2"/>
        <v>108</v>
      </c>
      <c r="F19" s="21">
        <f t="shared" si="0"/>
        <v>27</v>
      </c>
      <c r="G19" s="21">
        <v>27</v>
      </c>
      <c r="H19" s="21">
        <v>27</v>
      </c>
      <c r="I19" s="21">
        <v>27</v>
      </c>
      <c r="J19" s="22">
        <v>108</v>
      </c>
      <c r="K19" s="20"/>
    </row>
    <row r="20" spans="1:11" x14ac:dyDescent="0.25">
      <c r="A20" s="3">
        <v>13</v>
      </c>
      <c r="B20" s="19" t="s">
        <v>89</v>
      </c>
      <c r="C20" s="3">
        <v>40</v>
      </c>
      <c r="D20" s="21">
        <v>2.5</v>
      </c>
      <c r="E20" s="22">
        <f t="shared" si="2"/>
        <v>100</v>
      </c>
      <c r="F20" s="21">
        <f t="shared" si="0"/>
        <v>25</v>
      </c>
      <c r="G20" s="21">
        <v>25</v>
      </c>
      <c r="H20" s="21">
        <v>25</v>
      </c>
      <c r="I20" s="21">
        <v>25</v>
      </c>
      <c r="J20" s="22">
        <v>100</v>
      </c>
      <c r="K20" s="20"/>
    </row>
    <row r="21" spans="1:11" x14ac:dyDescent="0.25">
      <c r="A21" s="3">
        <v>14</v>
      </c>
      <c r="B21" s="19" t="s">
        <v>90</v>
      </c>
      <c r="C21" s="3">
        <v>8</v>
      </c>
      <c r="D21" s="21">
        <v>50</v>
      </c>
      <c r="E21" s="22">
        <f t="shared" si="2"/>
        <v>400</v>
      </c>
      <c r="F21" s="21">
        <f t="shared" si="0"/>
        <v>100</v>
      </c>
      <c r="G21" s="21">
        <v>100</v>
      </c>
      <c r="H21" s="21">
        <v>100</v>
      </c>
      <c r="I21" s="21">
        <v>100</v>
      </c>
      <c r="J21" s="22">
        <v>400</v>
      </c>
      <c r="K21" s="20"/>
    </row>
    <row r="22" spans="1:11" x14ac:dyDescent="0.25">
      <c r="A22" s="3">
        <v>15</v>
      </c>
      <c r="B22" s="19" t="s">
        <v>91</v>
      </c>
      <c r="C22" s="3">
        <v>10</v>
      </c>
      <c r="D22" s="21">
        <v>2.5</v>
      </c>
      <c r="E22" s="22">
        <f t="shared" si="2"/>
        <v>25</v>
      </c>
      <c r="F22" s="21">
        <f t="shared" si="0"/>
        <v>6.25</v>
      </c>
      <c r="G22" s="21">
        <v>6.25</v>
      </c>
      <c r="H22" s="21">
        <v>6.25</v>
      </c>
      <c r="I22" s="21">
        <v>6.25</v>
      </c>
      <c r="J22" s="22">
        <v>25</v>
      </c>
      <c r="K22" s="20"/>
    </row>
    <row r="23" spans="1:11" x14ac:dyDescent="0.25">
      <c r="A23" s="3">
        <v>16</v>
      </c>
      <c r="B23" s="19" t="s">
        <v>92</v>
      </c>
      <c r="C23" s="3">
        <v>60</v>
      </c>
      <c r="D23" s="21">
        <v>2.5</v>
      </c>
      <c r="E23" s="22">
        <f t="shared" si="2"/>
        <v>150</v>
      </c>
      <c r="F23" s="21">
        <f t="shared" si="0"/>
        <v>37.5</v>
      </c>
      <c r="G23" s="21">
        <v>37.5</v>
      </c>
      <c r="H23" s="21">
        <v>37.5</v>
      </c>
      <c r="I23" s="21">
        <v>37.5</v>
      </c>
      <c r="J23" s="22">
        <v>150</v>
      </c>
      <c r="K23" s="20"/>
    </row>
    <row r="24" spans="1:11" x14ac:dyDescent="0.25">
      <c r="A24" s="3">
        <v>17</v>
      </c>
      <c r="B24" s="19" t="s">
        <v>93</v>
      </c>
      <c r="C24" s="3">
        <v>40</v>
      </c>
      <c r="D24" s="21">
        <v>3.5</v>
      </c>
      <c r="E24" s="22">
        <f t="shared" si="2"/>
        <v>140</v>
      </c>
      <c r="F24" s="21">
        <f t="shared" si="0"/>
        <v>35</v>
      </c>
      <c r="G24" s="21">
        <v>35</v>
      </c>
      <c r="H24" s="21">
        <v>35</v>
      </c>
      <c r="I24" s="21">
        <v>35</v>
      </c>
      <c r="J24" s="22">
        <v>140</v>
      </c>
      <c r="K24" s="20"/>
    </row>
    <row r="25" spans="1:11" x14ac:dyDescent="0.25">
      <c r="A25" s="3">
        <v>18</v>
      </c>
      <c r="B25" s="19" t="s">
        <v>94</v>
      </c>
      <c r="C25" s="3">
        <v>40</v>
      </c>
      <c r="D25" s="21">
        <v>2.5</v>
      </c>
      <c r="E25" s="22">
        <f t="shared" si="2"/>
        <v>100</v>
      </c>
      <c r="F25" s="21">
        <f t="shared" si="0"/>
        <v>25</v>
      </c>
      <c r="G25" s="21">
        <v>25</v>
      </c>
      <c r="H25" s="21">
        <v>25</v>
      </c>
      <c r="I25" s="21">
        <v>25</v>
      </c>
      <c r="J25" s="22">
        <v>100</v>
      </c>
      <c r="K25" s="20"/>
    </row>
    <row r="26" spans="1:11" x14ac:dyDescent="0.25">
      <c r="A26" s="3">
        <v>19</v>
      </c>
      <c r="B26" s="19" t="s">
        <v>95</v>
      </c>
      <c r="C26" s="3">
        <v>20</v>
      </c>
      <c r="D26" s="21">
        <v>2.5</v>
      </c>
      <c r="E26" s="22">
        <f t="shared" si="2"/>
        <v>50</v>
      </c>
      <c r="F26" s="21">
        <f t="shared" si="0"/>
        <v>12.5</v>
      </c>
      <c r="G26" s="21">
        <v>12.5</v>
      </c>
      <c r="H26" s="21">
        <v>12.5</v>
      </c>
      <c r="I26" s="21">
        <v>12.5</v>
      </c>
      <c r="J26" s="22">
        <v>50</v>
      </c>
      <c r="K26" s="20"/>
    </row>
    <row r="27" spans="1:11" x14ac:dyDescent="0.25">
      <c r="A27" s="3">
        <v>20</v>
      </c>
      <c r="B27" s="19" t="s">
        <v>96</v>
      </c>
      <c r="C27" s="3">
        <v>7</v>
      </c>
      <c r="D27" s="21">
        <v>1</v>
      </c>
      <c r="E27" s="22">
        <f t="shared" si="2"/>
        <v>7</v>
      </c>
      <c r="F27" s="21">
        <f t="shared" si="0"/>
        <v>1.75</v>
      </c>
      <c r="G27" s="21">
        <v>1.75</v>
      </c>
      <c r="H27" s="21">
        <v>1.75</v>
      </c>
      <c r="I27" s="21">
        <v>1.75</v>
      </c>
      <c r="J27" s="22">
        <v>7</v>
      </c>
      <c r="K27" s="20"/>
    </row>
    <row r="28" spans="1:11" x14ac:dyDescent="0.25">
      <c r="A28" s="3">
        <v>21</v>
      </c>
      <c r="B28" s="19" t="s">
        <v>97</v>
      </c>
      <c r="C28" s="3">
        <v>20</v>
      </c>
      <c r="D28" s="21">
        <v>5</v>
      </c>
      <c r="E28" s="22">
        <f t="shared" si="2"/>
        <v>100</v>
      </c>
      <c r="F28" s="21">
        <f t="shared" si="0"/>
        <v>25</v>
      </c>
      <c r="G28" s="21">
        <v>25</v>
      </c>
      <c r="H28" s="21">
        <v>25</v>
      </c>
      <c r="I28" s="21">
        <v>25</v>
      </c>
      <c r="J28" s="22">
        <v>100</v>
      </c>
      <c r="K28" s="20"/>
    </row>
    <row r="29" spans="1:11" x14ac:dyDescent="0.25">
      <c r="A29" s="3">
        <v>22</v>
      </c>
      <c r="B29" s="19" t="s">
        <v>98</v>
      </c>
      <c r="C29" s="3">
        <v>20</v>
      </c>
      <c r="D29" s="21">
        <v>5</v>
      </c>
      <c r="E29" s="22">
        <f t="shared" si="2"/>
        <v>100</v>
      </c>
      <c r="F29" s="21">
        <f t="shared" si="0"/>
        <v>25</v>
      </c>
      <c r="G29" s="21">
        <v>25</v>
      </c>
      <c r="H29" s="21">
        <v>25</v>
      </c>
      <c r="I29" s="21">
        <v>25</v>
      </c>
      <c r="J29" s="22">
        <v>100</v>
      </c>
      <c r="K29" s="20"/>
    </row>
    <row r="30" spans="1:11" x14ac:dyDescent="0.25">
      <c r="A30" s="3">
        <v>23</v>
      </c>
      <c r="B30" s="19" t="s">
        <v>101</v>
      </c>
      <c r="C30" s="3">
        <v>12</v>
      </c>
      <c r="D30" s="21">
        <v>30</v>
      </c>
      <c r="E30" s="22">
        <f t="shared" si="2"/>
        <v>360</v>
      </c>
      <c r="F30" s="21">
        <f t="shared" si="0"/>
        <v>90</v>
      </c>
      <c r="G30" s="21">
        <v>90</v>
      </c>
      <c r="H30" s="21">
        <v>90</v>
      </c>
      <c r="I30" s="21">
        <v>90</v>
      </c>
      <c r="J30" s="22">
        <v>360</v>
      </c>
      <c r="K30" s="20"/>
    </row>
    <row r="31" spans="1:11" x14ac:dyDescent="0.25">
      <c r="A31" s="3">
        <v>24</v>
      </c>
      <c r="B31" s="19" t="s">
        <v>100</v>
      </c>
      <c r="C31" s="3">
        <v>40</v>
      </c>
      <c r="D31" s="21">
        <v>10</v>
      </c>
      <c r="E31" s="22">
        <f t="shared" si="2"/>
        <v>400</v>
      </c>
      <c r="F31" s="21">
        <f t="shared" si="0"/>
        <v>100</v>
      </c>
      <c r="G31" s="21">
        <v>100</v>
      </c>
      <c r="H31" s="21">
        <v>100</v>
      </c>
      <c r="I31" s="21">
        <v>100</v>
      </c>
      <c r="J31" s="22">
        <v>400</v>
      </c>
      <c r="K31" s="20"/>
    </row>
    <row r="32" spans="1:11" x14ac:dyDescent="0.25">
      <c r="A32" s="3">
        <v>25</v>
      </c>
      <c r="B32" s="19" t="s">
        <v>99</v>
      </c>
      <c r="C32" s="3">
        <v>10</v>
      </c>
      <c r="D32" s="21">
        <v>30</v>
      </c>
      <c r="E32" s="22">
        <f t="shared" si="2"/>
        <v>300</v>
      </c>
      <c r="F32" s="21">
        <f t="shared" si="0"/>
        <v>75</v>
      </c>
      <c r="G32" s="21">
        <v>75</v>
      </c>
      <c r="H32" s="21">
        <v>75</v>
      </c>
      <c r="I32" s="21">
        <v>75</v>
      </c>
      <c r="J32" s="22">
        <v>300</v>
      </c>
      <c r="K32" s="20"/>
    </row>
    <row r="33" spans="1:12" x14ac:dyDescent="0.25">
      <c r="A33" s="3">
        <v>26</v>
      </c>
      <c r="B33" s="19" t="s">
        <v>102</v>
      </c>
      <c r="C33" s="3">
        <v>10</v>
      </c>
      <c r="D33" s="21">
        <v>25</v>
      </c>
      <c r="E33" s="22">
        <f t="shared" si="2"/>
        <v>250</v>
      </c>
      <c r="F33" s="21">
        <f t="shared" si="0"/>
        <v>62.5</v>
      </c>
      <c r="G33" s="21">
        <v>62.5</v>
      </c>
      <c r="H33" s="21">
        <v>62.5</v>
      </c>
      <c r="I33" s="21">
        <v>62.5</v>
      </c>
      <c r="J33" s="22">
        <v>300</v>
      </c>
      <c r="K33" s="20"/>
    </row>
    <row r="34" spans="1:12" ht="18.75" x14ac:dyDescent="0.3">
      <c r="A34" s="90" t="s">
        <v>28</v>
      </c>
      <c r="B34" s="90"/>
      <c r="C34" s="90"/>
      <c r="D34" s="90"/>
      <c r="E34" s="90"/>
      <c r="F34" s="17">
        <f>SUM(F8:F33)</f>
        <v>1500</v>
      </c>
      <c r="G34" s="17">
        <f>SUM(G8:G33)</f>
        <v>1500</v>
      </c>
      <c r="H34" s="17">
        <f>SUM(H8:H33)</f>
        <v>1500</v>
      </c>
      <c r="I34" s="17">
        <f>SUM(I8:I33)</f>
        <v>1500</v>
      </c>
      <c r="J34" s="15">
        <f>SUM(F34:I34)</f>
        <v>6000</v>
      </c>
      <c r="K34" s="10"/>
      <c r="L34" s="33"/>
    </row>
    <row r="35" spans="1:12" x14ac:dyDescent="0.25">
      <c r="H35" s="89" t="s">
        <v>143</v>
      </c>
      <c r="I35" s="89"/>
      <c r="J35" s="89"/>
      <c r="K35" s="89"/>
      <c r="L35" s="69"/>
    </row>
    <row r="36" spans="1:12" x14ac:dyDescent="0.25">
      <c r="B36" s="73" t="s">
        <v>137</v>
      </c>
      <c r="C36" s="73"/>
      <c r="D36" s="73"/>
      <c r="E36" s="51"/>
      <c r="F36" s="51"/>
      <c r="G36" s="51"/>
      <c r="H36" s="73" t="s">
        <v>138</v>
      </c>
      <c r="I36" s="73"/>
      <c r="J36" s="73"/>
      <c r="K36" s="73"/>
      <c r="L36" s="33"/>
    </row>
    <row r="37" spans="1:12" x14ac:dyDescent="0.25">
      <c r="B37" s="51"/>
      <c r="C37" s="51"/>
      <c r="D37" s="51"/>
      <c r="E37" s="51"/>
      <c r="F37" s="51"/>
      <c r="G37" s="51"/>
      <c r="H37" s="51"/>
      <c r="I37" s="51"/>
      <c r="J37" s="51"/>
      <c r="K37" s="52"/>
    </row>
    <row r="38" spans="1:12" x14ac:dyDescent="0.25">
      <c r="B38" s="51"/>
      <c r="C38" s="51"/>
      <c r="D38" s="51"/>
      <c r="E38" s="51"/>
      <c r="F38" s="51"/>
      <c r="G38" s="51"/>
      <c r="H38" s="51"/>
      <c r="I38" s="51"/>
      <c r="J38" s="51"/>
      <c r="K38" s="52"/>
    </row>
    <row r="39" spans="1:12" x14ac:dyDescent="0.25">
      <c r="B39" s="72" t="s">
        <v>141</v>
      </c>
      <c r="C39" s="72"/>
      <c r="D39" s="72"/>
      <c r="E39" s="51"/>
      <c r="F39" s="51"/>
      <c r="G39" s="51"/>
      <c r="H39" s="72" t="s">
        <v>139</v>
      </c>
      <c r="I39" s="72"/>
      <c r="J39" s="72"/>
      <c r="K39" s="72"/>
    </row>
    <row r="40" spans="1:12" x14ac:dyDescent="0.25">
      <c r="B40" s="73" t="s">
        <v>142</v>
      </c>
      <c r="C40" s="73"/>
      <c r="D40" s="73"/>
      <c r="E40" s="51"/>
      <c r="F40" s="51"/>
      <c r="G40" s="51"/>
      <c r="H40" s="73" t="s">
        <v>140</v>
      </c>
      <c r="I40" s="73"/>
      <c r="J40" s="73"/>
      <c r="K40" s="73"/>
    </row>
  </sheetData>
  <mergeCells count="15">
    <mergeCell ref="B40:D40"/>
    <mergeCell ref="H40:K40"/>
    <mergeCell ref="A34:E34"/>
    <mergeCell ref="A5:K5"/>
    <mergeCell ref="A6:A7"/>
    <mergeCell ref="B6:B7"/>
    <mergeCell ref="C6:C7"/>
    <mergeCell ref="D6:D7"/>
    <mergeCell ref="E6:E7"/>
    <mergeCell ref="F6:I6"/>
    <mergeCell ref="H35:K35"/>
    <mergeCell ref="B36:D36"/>
    <mergeCell ref="H36:K36"/>
    <mergeCell ref="B39:D39"/>
    <mergeCell ref="H39:K39"/>
  </mergeCells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5:K15"/>
  <sheetViews>
    <sheetView workbookViewId="0">
      <selection activeCell="G10" sqref="G10:J10"/>
    </sheetView>
  </sheetViews>
  <sheetFormatPr defaultRowHeight="15" x14ac:dyDescent="0.25"/>
  <cols>
    <col min="1" max="1" width="4.85546875" customWidth="1"/>
    <col min="2" max="2" width="18.28515625" customWidth="1"/>
    <col min="3" max="3" width="6.140625" customWidth="1"/>
    <col min="4" max="4" width="9.5703125" customWidth="1"/>
    <col min="5" max="5" width="9.42578125" customWidth="1"/>
    <col min="6" max="6" width="12.140625" customWidth="1"/>
    <col min="7" max="7" width="13.85546875" customWidth="1"/>
    <col min="8" max="8" width="13.5703125" customWidth="1"/>
    <col min="9" max="9" width="14.42578125" customWidth="1"/>
    <col min="10" max="10" width="11.85546875" customWidth="1"/>
    <col min="11" max="11" width="14.7109375" customWidth="1"/>
  </cols>
  <sheetData>
    <row r="5" spans="1:11" x14ac:dyDescent="0.25">
      <c r="A5" s="91" t="s">
        <v>104</v>
      </c>
      <c r="B5" s="92"/>
      <c r="C5" s="92"/>
      <c r="D5" s="92"/>
      <c r="E5" s="92"/>
      <c r="F5" s="92"/>
      <c r="G5" s="92"/>
      <c r="H5" s="92"/>
      <c r="I5" s="92"/>
      <c r="J5" s="92"/>
      <c r="K5" s="93"/>
    </row>
    <row r="6" spans="1:11" ht="24.95" customHeight="1" x14ac:dyDescent="0.25">
      <c r="A6" s="74" t="s">
        <v>0</v>
      </c>
      <c r="B6" s="74" t="s">
        <v>1</v>
      </c>
      <c r="C6" s="74" t="s">
        <v>2</v>
      </c>
      <c r="D6" s="94" t="s">
        <v>3</v>
      </c>
      <c r="E6" s="94" t="s">
        <v>4</v>
      </c>
      <c r="F6" s="74" t="s">
        <v>5</v>
      </c>
      <c r="G6" s="74"/>
      <c r="H6" s="74"/>
      <c r="I6" s="74"/>
      <c r="J6" s="47" t="s">
        <v>10</v>
      </c>
      <c r="K6" s="35" t="s">
        <v>105</v>
      </c>
    </row>
    <row r="7" spans="1:11" ht="24.95" customHeight="1" x14ac:dyDescent="0.25">
      <c r="A7" s="74"/>
      <c r="B7" s="74"/>
      <c r="C7" s="74"/>
      <c r="D7" s="95"/>
      <c r="E7" s="95"/>
      <c r="F7" s="4" t="s">
        <v>6</v>
      </c>
      <c r="G7" s="4" t="s">
        <v>7</v>
      </c>
      <c r="H7" s="4" t="s">
        <v>8</v>
      </c>
      <c r="I7" s="4" t="s">
        <v>9</v>
      </c>
      <c r="J7" s="5"/>
      <c r="K7" s="23"/>
    </row>
    <row r="8" spans="1:11" ht="75" x14ac:dyDescent="0.25">
      <c r="A8" s="19">
        <v>1</v>
      </c>
      <c r="B8" s="19" t="s">
        <v>103</v>
      </c>
      <c r="C8" s="3">
        <v>20</v>
      </c>
      <c r="D8" s="24">
        <v>200</v>
      </c>
      <c r="E8" s="25">
        <f>D8*C8</f>
        <v>4000</v>
      </c>
      <c r="F8" s="24">
        <v>1000</v>
      </c>
      <c r="G8" s="24">
        <v>1000</v>
      </c>
      <c r="H8" s="24">
        <v>1000</v>
      </c>
      <c r="I8" s="24">
        <v>1000</v>
      </c>
      <c r="J8" s="25">
        <f>SUM(F8:I8)</f>
        <v>4000</v>
      </c>
      <c r="K8" s="36" t="s">
        <v>106</v>
      </c>
    </row>
    <row r="9" spans="1:11" ht="18.75" x14ac:dyDescent="0.3">
      <c r="A9" s="90" t="s">
        <v>28</v>
      </c>
      <c r="B9" s="90"/>
      <c r="C9" s="90"/>
      <c r="D9" s="90"/>
      <c r="E9" s="90"/>
      <c r="F9" s="48">
        <f>F8</f>
        <v>1000</v>
      </c>
      <c r="G9" s="48">
        <f>SUM(G8:G8)</f>
        <v>1000</v>
      </c>
      <c r="H9" s="48">
        <f>SUM(H8:H8)</f>
        <v>1000</v>
      </c>
      <c r="I9" s="48">
        <f>SUM(I8:I8)</f>
        <v>1000</v>
      </c>
      <c r="J9" s="49">
        <f>SUM(F9:I9)</f>
        <v>4000</v>
      </c>
      <c r="K9" s="10"/>
    </row>
    <row r="10" spans="1:11" x14ac:dyDescent="0.25">
      <c r="G10" s="89" t="s">
        <v>143</v>
      </c>
      <c r="H10" s="89"/>
      <c r="I10" s="89"/>
      <c r="J10" s="89"/>
    </row>
    <row r="11" spans="1:11" x14ac:dyDescent="0.25">
      <c r="A11" s="73" t="s">
        <v>137</v>
      </c>
      <c r="B11" s="73"/>
      <c r="C11" s="73"/>
      <c r="D11" s="51"/>
      <c r="E11" s="51"/>
      <c r="F11" s="51"/>
      <c r="G11" s="73" t="s">
        <v>138</v>
      </c>
      <c r="H11" s="73"/>
      <c r="I11" s="73"/>
      <c r="J11" s="73"/>
    </row>
    <row r="12" spans="1:11" x14ac:dyDescent="0.25">
      <c r="A12" s="51"/>
      <c r="B12" s="51"/>
      <c r="C12" s="51"/>
      <c r="D12" s="51"/>
      <c r="E12" s="51"/>
      <c r="F12" s="51"/>
      <c r="G12" s="51"/>
      <c r="H12" s="51"/>
      <c r="I12" s="51"/>
      <c r="J12" s="52"/>
    </row>
    <row r="13" spans="1:11" x14ac:dyDescent="0.25">
      <c r="A13" s="51"/>
      <c r="B13" s="51"/>
      <c r="C13" s="51"/>
      <c r="D13" s="51"/>
      <c r="E13" s="51"/>
      <c r="F13" s="51"/>
      <c r="G13" s="51"/>
      <c r="H13" s="51"/>
      <c r="I13" s="51"/>
      <c r="J13" s="52"/>
    </row>
    <row r="14" spans="1:11" x14ac:dyDescent="0.25">
      <c r="A14" s="72" t="s">
        <v>141</v>
      </c>
      <c r="B14" s="72"/>
      <c r="C14" s="72"/>
      <c r="D14" s="51"/>
      <c r="E14" s="51"/>
      <c r="F14" s="51"/>
      <c r="G14" s="72" t="s">
        <v>139</v>
      </c>
      <c r="H14" s="72"/>
      <c r="I14" s="72"/>
      <c r="J14" s="72"/>
    </row>
    <row r="15" spans="1:11" x14ac:dyDescent="0.25">
      <c r="A15" s="73" t="s">
        <v>142</v>
      </c>
      <c r="B15" s="73"/>
      <c r="C15" s="73"/>
      <c r="D15" s="51"/>
      <c r="E15" s="51"/>
      <c r="F15" s="51"/>
      <c r="G15" s="73" t="s">
        <v>140</v>
      </c>
      <c r="H15" s="73"/>
      <c r="I15" s="73"/>
      <c r="J15" s="73"/>
    </row>
  </sheetData>
  <mergeCells count="15">
    <mergeCell ref="A15:C15"/>
    <mergeCell ref="G15:J15"/>
    <mergeCell ref="A9:E9"/>
    <mergeCell ref="A5:K5"/>
    <mergeCell ref="A6:A7"/>
    <mergeCell ref="B6:B7"/>
    <mergeCell ref="C6:C7"/>
    <mergeCell ref="D6:D7"/>
    <mergeCell ref="E6:E7"/>
    <mergeCell ref="F6:I6"/>
    <mergeCell ref="G10:J10"/>
    <mergeCell ref="A11:C11"/>
    <mergeCell ref="G11:J11"/>
    <mergeCell ref="A14:C14"/>
    <mergeCell ref="G14:J14"/>
  </mergeCells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4:K16"/>
  <sheetViews>
    <sheetView topLeftCell="A3" zoomScaleNormal="100" workbookViewId="0">
      <selection activeCell="G11" sqref="G11:J11"/>
    </sheetView>
  </sheetViews>
  <sheetFormatPr defaultRowHeight="15" x14ac:dyDescent="0.25"/>
  <cols>
    <col min="2" max="2" width="24.42578125" bestFit="1" customWidth="1"/>
    <col min="3" max="3" width="5.140625" bestFit="1" customWidth="1"/>
    <col min="4" max="4" width="14.5703125" bestFit="1" customWidth="1"/>
    <col min="5" max="5" width="11.5703125" bestFit="1" customWidth="1"/>
    <col min="6" max="6" width="11.7109375" bestFit="1" customWidth="1"/>
    <col min="7" max="9" width="11.140625" bestFit="1" customWidth="1"/>
    <col min="10" max="10" width="16.42578125" bestFit="1" customWidth="1"/>
    <col min="11" max="11" width="15" bestFit="1" customWidth="1"/>
  </cols>
  <sheetData>
    <row r="4" spans="1:11" x14ac:dyDescent="0.25">
      <c r="A4" s="91" t="s">
        <v>111</v>
      </c>
      <c r="B4" s="92"/>
      <c r="C4" s="92"/>
      <c r="D4" s="92"/>
      <c r="E4" s="92"/>
      <c r="F4" s="92"/>
      <c r="G4" s="92"/>
      <c r="H4" s="92"/>
      <c r="I4" s="92"/>
      <c r="J4" s="92"/>
      <c r="K4" s="93"/>
    </row>
    <row r="5" spans="1:11" ht="15.75" x14ac:dyDescent="0.25">
      <c r="A5" s="74" t="s">
        <v>0</v>
      </c>
      <c r="B5" s="74" t="s">
        <v>1</v>
      </c>
      <c r="C5" s="74" t="s">
        <v>2</v>
      </c>
      <c r="D5" s="74" t="s">
        <v>3</v>
      </c>
      <c r="E5" s="74" t="s">
        <v>4</v>
      </c>
      <c r="F5" s="74" t="s">
        <v>5</v>
      </c>
      <c r="G5" s="74"/>
      <c r="H5" s="74"/>
      <c r="I5" s="74"/>
      <c r="J5" s="4" t="s">
        <v>10</v>
      </c>
      <c r="K5" s="35" t="s">
        <v>105</v>
      </c>
    </row>
    <row r="6" spans="1:11" x14ac:dyDescent="0.25">
      <c r="A6" s="74"/>
      <c r="B6" s="74"/>
      <c r="C6" s="74"/>
      <c r="D6" s="74"/>
      <c r="E6" s="74"/>
      <c r="F6" s="4" t="s">
        <v>6</v>
      </c>
      <c r="G6" s="4" t="s">
        <v>7</v>
      </c>
      <c r="H6" s="4" t="s">
        <v>8</v>
      </c>
      <c r="I6" s="4" t="s">
        <v>9</v>
      </c>
      <c r="J6" s="5"/>
      <c r="K6" s="23"/>
    </row>
    <row r="7" spans="1:11" x14ac:dyDescent="0.25">
      <c r="A7" s="37">
        <v>1</v>
      </c>
      <c r="B7" s="50" t="s">
        <v>107</v>
      </c>
      <c r="C7" s="37">
        <v>2</v>
      </c>
      <c r="D7" s="38">
        <v>1415.5</v>
      </c>
      <c r="E7" s="38">
        <f>D7*C7</f>
        <v>2831</v>
      </c>
      <c r="F7" s="37">
        <f>E7/4</f>
        <v>707.75</v>
      </c>
      <c r="G7" s="37">
        <f>F7</f>
        <v>707.75</v>
      </c>
      <c r="H7" s="37">
        <f>F7</f>
        <v>707.75</v>
      </c>
      <c r="I7" s="37">
        <f>H7</f>
        <v>707.75</v>
      </c>
      <c r="J7" s="39">
        <f>SUM(F7:I7)</f>
        <v>2831</v>
      </c>
      <c r="K7" s="96" t="s">
        <v>110</v>
      </c>
    </row>
    <row r="8" spans="1:11" ht="20.45" customHeight="1" x14ac:dyDescent="0.25">
      <c r="A8" s="37">
        <v>2</v>
      </c>
      <c r="B8" s="37" t="s">
        <v>108</v>
      </c>
      <c r="C8" s="37">
        <v>4</v>
      </c>
      <c r="D8" s="38">
        <v>250</v>
      </c>
      <c r="E8" s="38">
        <f>D8*C8</f>
        <v>1000</v>
      </c>
      <c r="F8" s="37">
        <v>250</v>
      </c>
      <c r="G8" s="37">
        <v>250</v>
      </c>
      <c r="H8" s="37">
        <v>250</v>
      </c>
      <c r="I8" s="37">
        <v>250</v>
      </c>
      <c r="J8" s="39">
        <f>SUM(F8:I8)</f>
        <v>1000</v>
      </c>
      <c r="K8" s="97"/>
    </row>
    <row r="9" spans="1:11" ht="35.450000000000003" customHeight="1" x14ac:dyDescent="0.25">
      <c r="A9" s="40">
        <v>3</v>
      </c>
      <c r="B9" s="41" t="s">
        <v>109</v>
      </c>
      <c r="C9" s="40">
        <v>20</v>
      </c>
      <c r="D9" s="42">
        <v>2000</v>
      </c>
      <c r="E9" s="43">
        <v>2000</v>
      </c>
      <c r="F9" s="42">
        <v>500</v>
      </c>
      <c r="G9" s="42">
        <v>500</v>
      </c>
      <c r="H9" s="42">
        <v>500</v>
      </c>
      <c r="I9" s="42">
        <v>500</v>
      </c>
      <c r="J9" s="43">
        <v>2000</v>
      </c>
      <c r="K9" s="97"/>
    </row>
    <row r="10" spans="1:11" ht="36.6" customHeight="1" x14ac:dyDescent="0.3">
      <c r="A10" s="90" t="s">
        <v>28</v>
      </c>
      <c r="B10" s="90"/>
      <c r="C10" s="90"/>
      <c r="D10" s="90"/>
      <c r="E10" s="90"/>
      <c r="F10" s="17">
        <f>SUM(F7:F9)</f>
        <v>1457.75</v>
      </c>
      <c r="G10" s="17">
        <f>SUM(G7:G9)</f>
        <v>1457.75</v>
      </c>
      <c r="H10" s="17">
        <f>SUM(H7:H9)</f>
        <v>1457.75</v>
      </c>
      <c r="I10" s="17">
        <f>SUM(I7:I9)</f>
        <v>1457.75</v>
      </c>
      <c r="J10" s="15">
        <f>SUM(J7:J9)</f>
        <v>5831</v>
      </c>
      <c r="K10" s="98"/>
    </row>
    <row r="11" spans="1:11" x14ac:dyDescent="0.25">
      <c r="G11" s="89" t="s">
        <v>143</v>
      </c>
      <c r="H11" s="89"/>
      <c r="I11" s="89"/>
      <c r="J11" s="89"/>
    </row>
    <row r="12" spans="1:11" x14ac:dyDescent="0.25">
      <c r="A12" s="73" t="s">
        <v>137</v>
      </c>
      <c r="B12" s="73"/>
      <c r="C12" s="73"/>
      <c r="D12" s="51"/>
      <c r="E12" s="51"/>
      <c r="F12" s="51"/>
      <c r="G12" s="73" t="s">
        <v>138</v>
      </c>
      <c r="H12" s="73"/>
      <c r="I12" s="73"/>
      <c r="J12" s="73"/>
    </row>
    <row r="13" spans="1:11" x14ac:dyDescent="0.25">
      <c r="A13" s="51"/>
      <c r="B13" s="51"/>
      <c r="C13" s="51"/>
      <c r="D13" s="51"/>
      <c r="E13" s="51"/>
      <c r="F13" s="51"/>
      <c r="G13" s="51"/>
      <c r="H13" s="51"/>
      <c r="I13" s="51"/>
      <c r="J13" s="52"/>
    </row>
    <row r="14" spans="1:11" x14ac:dyDescent="0.25">
      <c r="A14" s="51"/>
      <c r="B14" s="51"/>
      <c r="C14" s="51"/>
      <c r="D14" s="51"/>
      <c r="E14" s="51"/>
      <c r="F14" s="51"/>
      <c r="G14" s="51"/>
      <c r="H14" s="51"/>
      <c r="I14" s="51"/>
      <c r="J14" s="52"/>
    </row>
    <row r="15" spans="1:11" x14ac:dyDescent="0.25">
      <c r="A15" s="72" t="s">
        <v>141</v>
      </c>
      <c r="B15" s="72"/>
      <c r="C15" s="72"/>
      <c r="D15" s="51"/>
      <c r="E15" s="51"/>
      <c r="F15" s="51"/>
      <c r="G15" s="72" t="s">
        <v>139</v>
      </c>
      <c r="H15" s="72"/>
      <c r="I15" s="72"/>
      <c r="J15" s="72"/>
    </row>
    <row r="16" spans="1:11" x14ac:dyDescent="0.25">
      <c r="A16" s="73" t="s">
        <v>142</v>
      </c>
      <c r="B16" s="73"/>
      <c r="C16" s="73"/>
      <c r="D16" s="51"/>
      <c r="E16" s="51"/>
      <c r="F16" s="51"/>
      <c r="G16" s="73" t="s">
        <v>140</v>
      </c>
      <c r="H16" s="73"/>
      <c r="I16" s="73"/>
      <c r="J16" s="73"/>
    </row>
  </sheetData>
  <mergeCells count="16">
    <mergeCell ref="A4:K4"/>
    <mergeCell ref="A5:A6"/>
    <mergeCell ref="B5:B6"/>
    <mergeCell ref="C5:C6"/>
    <mergeCell ref="D5:D6"/>
    <mergeCell ref="E5:E6"/>
    <mergeCell ref="F5:I5"/>
    <mergeCell ref="A16:C16"/>
    <mergeCell ref="G16:J16"/>
    <mergeCell ref="A10:E10"/>
    <mergeCell ref="K7:K10"/>
    <mergeCell ref="A12:C12"/>
    <mergeCell ref="G12:J12"/>
    <mergeCell ref="A15:C15"/>
    <mergeCell ref="G15:J15"/>
    <mergeCell ref="G11:J11"/>
  </mergeCells>
  <pageMargins left="0.7" right="0.7" top="0.75" bottom="0.75" header="0.3" footer="0.3"/>
  <pageSetup paperSize="9" scale="93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3:L14"/>
  <sheetViews>
    <sheetView zoomScaleNormal="100" workbookViewId="0">
      <selection activeCell="H9" sqref="H9:K9"/>
    </sheetView>
  </sheetViews>
  <sheetFormatPr defaultRowHeight="15" x14ac:dyDescent="0.25"/>
  <cols>
    <col min="3" max="3" width="23.42578125" bestFit="1" customWidth="1"/>
    <col min="5" max="5" width="14.5703125" bestFit="1" customWidth="1"/>
    <col min="6" max="6" width="11.5703125" bestFit="1" customWidth="1"/>
    <col min="7" max="7" width="11.140625" bestFit="1" customWidth="1"/>
    <col min="8" max="8" width="14.28515625" customWidth="1"/>
    <col min="9" max="10" width="9" bestFit="1" customWidth="1"/>
    <col min="11" max="11" width="16.42578125" bestFit="1" customWidth="1"/>
    <col min="12" max="12" width="15.42578125" customWidth="1"/>
  </cols>
  <sheetData>
    <row r="3" spans="2:12" x14ac:dyDescent="0.25">
      <c r="B3" s="91" t="s">
        <v>112</v>
      </c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2:12" ht="31.5" x14ac:dyDescent="0.25">
      <c r="B4" s="74" t="s">
        <v>0</v>
      </c>
      <c r="C4" s="74" t="s">
        <v>1</v>
      </c>
      <c r="D4" s="74" t="s">
        <v>2</v>
      </c>
      <c r="E4" s="74" t="s">
        <v>3</v>
      </c>
      <c r="F4" s="74" t="s">
        <v>4</v>
      </c>
      <c r="G4" s="74" t="s">
        <v>5</v>
      </c>
      <c r="H4" s="74"/>
      <c r="I4" s="74"/>
      <c r="J4" s="74"/>
      <c r="K4" s="4" t="s">
        <v>10</v>
      </c>
      <c r="L4" s="44" t="s">
        <v>105</v>
      </c>
    </row>
    <row r="5" spans="2:12" x14ac:dyDescent="0.25">
      <c r="B5" s="74"/>
      <c r="C5" s="74"/>
      <c r="D5" s="74"/>
      <c r="E5" s="74"/>
      <c r="F5" s="74"/>
      <c r="G5" s="4" t="s">
        <v>6</v>
      </c>
      <c r="H5" s="4" t="s">
        <v>7</v>
      </c>
      <c r="I5" s="4" t="s">
        <v>8</v>
      </c>
      <c r="J5" s="4" t="s">
        <v>9</v>
      </c>
      <c r="K5" s="5"/>
      <c r="L5" s="23"/>
    </row>
    <row r="6" spans="2:12" ht="57.6" customHeight="1" x14ac:dyDescent="0.25">
      <c r="B6" s="37">
        <v>1</v>
      </c>
      <c r="C6" s="37" t="s">
        <v>112</v>
      </c>
      <c r="D6" s="37">
        <v>4</v>
      </c>
      <c r="E6" s="38">
        <v>660.5</v>
      </c>
      <c r="F6" s="38">
        <f>SUM(E6*D6)</f>
        <v>2642</v>
      </c>
      <c r="G6" s="37">
        <v>0</v>
      </c>
      <c r="H6" s="45">
        <v>2642</v>
      </c>
      <c r="I6" s="37">
        <f>G6</f>
        <v>0</v>
      </c>
      <c r="J6" s="37">
        <f>I6</f>
        <v>0</v>
      </c>
      <c r="K6" s="39">
        <f>SUM(G6:J6)</f>
        <v>2642</v>
      </c>
      <c r="L6" s="99" t="s">
        <v>113</v>
      </c>
    </row>
    <row r="7" spans="2:12" ht="33.950000000000003" customHeight="1" x14ac:dyDescent="0.3">
      <c r="B7" s="90" t="s">
        <v>28</v>
      </c>
      <c r="C7" s="90"/>
      <c r="D7" s="90"/>
      <c r="E7" s="90"/>
      <c r="F7" s="90"/>
      <c r="G7" s="17">
        <f>SUM(G6:G6)</f>
        <v>0</v>
      </c>
      <c r="H7" s="17">
        <f>SUM(H6:H6)</f>
        <v>2642</v>
      </c>
      <c r="I7" s="17">
        <f>SUM(I6:I6)</f>
        <v>0</v>
      </c>
      <c r="J7" s="17">
        <f>SUM(J6:J6)</f>
        <v>0</v>
      </c>
      <c r="K7" s="15">
        <f>SUM(K6:K6)</f>
        <v>2642</v>
      </c>
      <c r="L7" s="99"/>
    </row>
    <row r="8" spans="2:12" x14ac:dyDescent="0.25">
      <c r="H8" s="33"/>
      <c r="I8" s="33"/>
      <c r="J8" s="33"/>
      <c r="K8" s="33"/>
      <c r="L8" s="33"/>
    </row>
    <row r="9" spans="2:12" x14ac:dyDescent="0.25">
      <c r="H9" s="71" t="s">
        <v>143</v>
      </c>
      <c r="I9" s="71"/>
      <c r="J9" s="71"/>
      <c r="K9" s="71"/>
      <c r="L9" s="33"/>
    </row>
    <row r="10" spans="2:12" x14ac:dyDescent="0.25">
      <c r="B10" s="73" t="s">
        <v>137</v>
      </c>
      <c r="C10" s="73"/>
      <c r="D10" s="73"/>
      <c r="E10" s="51"/>
      <c r="F10" s="51"/>
      <c r="G10" s="51"/>
      <c r="H10" s="73" t="s">
        <v>138</v>
      </c>
      <c r="I10" s="73"/>
      <c r="J10" s="73"/>
      <c r="K10" s="73"/>
    </row>
    <row r="11" spans="2:12" x14ac:dyDescent="0.25">
      <c r="B11" s="51"/>
      <c r="C11" s="51"/>
      <c r="D11" s="51"/>
      <c r="E11" s="51"/>
      <c r="F11" s="51"/>
      <c r="G11" s="51"/>
      <c r="H11" s="51"/>
      <c r="I11" s="51"/>
      <c r="J11" s="51"/>
      <c r="K11" s="52"/>
    </row>
    <row r="12" spans="2:12" x14ac:dyDescent="0.25">
      <c r="B12" s="51"/>
      <c r="C12" s="51"/>
      <c r="D12" s="51"/>
      <c r="E12" s="51"/>
      <c r="F12" s="51"/>
      <c r="G12" s="51"/>
      <c r="H12" s="51"/>
      <c r="I12" s="51"/>
      <c r="J12" s="51"/>
      <c r="K12" s="52"/>
    </row>
    <row r="13" spans="2:12" x14ac:dyDescent="0.25">
      <c r="B13" s="72" t="s">
        <v>141</v>
      </c>
      <c r="C13" s="72"/>
      <c r="D13" s="72"/>
      <c r="E13" s="51"/>
      <c r="F13" s="51"/>
      <c r="G13" s="51"/>
      <c r="H13" s="72" t="s">
        <v>139</v>
      </c>
      <c r="I13" s="72"/>
      <c r="J13" s="72"/>
      <c r="K13" s="72"/>
    </row>
    <row r="14" spans="2:12" x14ac:dyDescent="0.25">
      <c r="B14" s="73" t="s">
        <v>142</v>
      </c>
      <c r="C14" s="73"/>
      <c r="D14" s="73"/>
      <c r="E14" s="51"/>
      <c r="F14" s="51"/>
      <c r="G14" s="51"/>
      <c r="H14" s="73" t="s">
        <v>140</v>
      </c>
      <c r="I14" s="73"/>
      <c r="J14" s="73"/>
      <c r="K14" s="73"/>
    </row>
  </sheetData>
  <mergeCells count="16">
    <mergeCell ref="B14:D14"/>
    <mergeCell ref="H14:K14"/>
    <mergeCell ref="B7:F7"/>
    <mergeCell ref="L6:L7"/>
    <mergeCell ref="B3:L3"/>
    <mergeCell ref="B4:B5"/>
    <mergeCell ref="C4:C5"/>
    <mergeCell ref="D4:D5"/>
    <mergeCell ref="E4:E5"/>
    <mergeCell ref="F4:F5"/>
    <mergeCell ref="G4:J4"/>
    <mergeCell ref="H9:K9"/>
    <mergeCell ref="B10:D10"/>
    <mergeCell ref="H10:K10"/>
    <mergeCell ref="B13:D13"/>
    <mergeCell ref="H13:K13"/>
  </mergeCells>
  <pageMargins left="0.7" right="0.7" top="0.75" bottom="0.75" header="0.3" footer="0.3"/>
  <pageSetup paperSize="9" scale="89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3:L14"/>
  <sheetViews>
    <sheetView tabSelected="1" zoomScaleNormal="100" workbookViewId="0">
      <selection activeCell="C20" sqref="C20"/>
    </sheetView>
  </sheetViews>
  <sheetFormatPr defaultRowHeight="15" x14ac:dyDescent="0.25"/>
  <cols>
    <col min="3" max="3" width="24.42578125" bestFit="1" customWidth="1"/>
    <col min="5" max="5" width="14.5703125" bestFit="1" customWidth="1"/>
    <col min="6" max="6" width="11.5703125" bestFit="1" customWidth="1"/>
    <col min="7" max="7" width="9" bestFit="1" customWidth="1"/>
    <col min="8" max="8" width="10.7109375" customWidth="1"/>
    <col min="9" max="10" width="9" bestFit="1" customWidth="1"/>
    <col min="11" max="11" width="16.42578125" bestFit="1" customWidth="1"/>
    <col min="12" max="12" width="16.42578125" customWidth="1"/>
  </cols>
  <sheetData>
    <row r="3" spans="2:12" x14ac:dyDescent="0.25">
      <c r="B3" s="91" t="s">
        <v>117</v>
      </c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2:12" ht="15.75" x14ac:dyDescent="0.25">
      <c r="B4" s="74" t="s">
        <v>0</v>
      </c>
      <c r="C4" s="74" t="s">
        <v>1</v>
      </c>
      <c r="D4" s="74" t="s">
        <v>2</v>
      </c>
      <c r="E4" s="74" t="s">
        <v>3</v>
      </c>
      <c r="F4" s="74" t="s">
        <v>4</v>
      </c>
      <c r="G4" s="74" t="s">
        <v>5</v>
      </c>
      <c r="H4" s="74"/>
      <c r="I4" s="74"/>
      <c r="J4" s="74"/>
      <c r="K4" s="4" t="s">
        <v>10</v>
      </c>
      <c r="L4" s="44" t="s">
        <v>105</v>
      </c>
    </row>
    <row r="5" spans="2:12" x14ac:dyDescent="0.25">
      <c r="B5" s="74"/>
      <c r="C5" s="74"/>
      <c r="D5" s="74"/>
      <c r="E5" s="74"/>
      <c r="F5" s="74"/>
      <c r="G5" s="4" t="s">
        <v>6</v>
      </c>
      <c r="H5" s="4" t="s">
        <v>7</v>
      </c>
      <c r="I5" s="4" t="s">
        <v>8</v>
      </c>
      <c r="J5" s="4" t="s">
        <v>9</v>
      </c>
      <c r="K5" s="5"/>
      <c r="L5" s="23"/>
    </row>
    <row r="6" spans="2:12" ht="26.1" customHeight="1" x14ac:dyDescent="0.25">
      <c r="B6" s="37">
        <v>1</v>
      </c>
      <c r="C6" s="37" t="s">
        <v>117</v>
      </c>
      <c r="D6" s="37">
        <v>4</v>
      </c>
      <c r="E6" s="38">
        <v>500</v>
      </c>
      <c r="F6" s="38">
        <f>SUM(E6*D6)</f>
        <v>2000</v>
      </c>
      <c r="G6" s="37">
        <v>500</v>
      </c>
      <c r="H6" s="37">
        <v>500</v>
      </c>
      <c r="I6" s="37">
        <v>500</v>
      </c>
      <c r="J6" s="37">
        <f>I6</f>
        <v>500</v>
      </c>
      <c r="K6" s="39">
        <f>SUM(G6:J6)</f>
        <v>2000</v>
      </c>
      <c r="L6" s="100" t="s">
        <v>118</v>
      </c>
    </row>
    <row r="7" spans="2:12" ht="30" customHeight="1" x14ac:dyDescent="0.3">
      <c r="B7" s="90" t="s">
        <v>28</v>
      </c>
      <c r="C7" s="90"/>
      <c r="D7" s="90"/>
      <c r="E7" s="90"/>
      <c r="F7" s="90"/>
      <c r="G7" s="17">
        <f>SUM(G6:G6)</f>
        <v>500</v>
      </c>
      <c r="H7" s="17">
        <f>SUM(H6:H6)</f>
        <v>500</v>
      </c>
      <c r="I7" s="17">
        <f>SUM(I6:I6)</f>
        <v>500</v>
      </c>
      <c r="J7" s="17">
        <f>SUM(J6:J6)</f>
        <v>500</v>
      </c>
      <c r="K7" s="15">
        <f>SUM(K6:K6)</f>
        <v>2000</v>
      </c>
      <c r="L7" s="101"/>
    </row>
    <row r="9" spans="2:12" x14ac:dyDescent="0.25">
      <c r="H9" s="71" t="s">
        <v>143</v>
      </c>
      <c r="I9" s="71"/>
      <c r="J9" s="71"/>
      <c r="K9" s="71"/>
    </row>
    <row r="10" spans="2:12" x14ac:dyDescent="0.25">
      <c r="B10" s="73" t="s">
        <v>137</v>
      </c>
      <c r="C10" s="73"/>
      <c r="D10" s="73"/>
      <c r="E10" s="51"/>
      <c r="F10" s="51"/>
      <c r="G10" s="51"/>
      <c r="H10" s="73" t="s">
        <v>138</v>
      </c>
      <c r="I10" s="73"/>
      <c r="J10" s="73"/>
      <c r="K10" s="73"/>
    </row>
    <row r="11" spans="2:12" x14ac:dyDescent="0.25">
      <c r="B11" s="51"/>
      <c r="C11" s="51"/>
      <c r="D11" s="51"/>
      <c r="E11" s="51"/>
      <c r="F11" s="51"/>
      <c r="G11" s="51"/>
      <c r="H11" s="51"/>
      <c r="I11" s="51"/>
      <c r="J11" s="51"/>
      <c r="K11" s="52"/>
    </row>
    <row r="12" spans="2:12" x14ac:dyDescent="0.25">
      <c r="B12" s="51"/>
      <c r="C12" s="51"/>
      <c r="D12" s="51"/>
      <c r="E12" s="51"/>
      <c r="F12" s="51"/>
      <c r="G12" s="51"/>
      <c r="H12" s="51"/>
      <c r="I12" s="51"/>
      <c r="J12" s="51"/>
      <c r="K12" s="52"/>
    </row>
    <row r="13" spans="2:12" x14ac:dyDescent="0.25">
      <c r="B13" s="72" t="s">
        <v>141</v>
      </c>
      <c r="C13" s="72"/>
      <c r="D13" s="72"/>
      <c r="E13" s="51"/>
      <c r="F13" s="51"/>
      <c r="G13" s="51"/>
      <c r="H13" s="72" t="s">
        <v>139</v>
      </c>
      <c r="I13" s="72"/>
      <c r="J13" s="72"/>
      <c r="K13" s="72"/>
    </row>
    <row r="14" spans="2:12" x14ac:dyDescent="0.25">
      <c r="B14" s="73" t="s">
        <v>142</v>
      </c>
      <c r="C14" s="73"/>
      <c r="D14" s="73"/>
      <c r="E14" s="51"/>
      <c r="F14" s="51"/>
      <c r="G14" s="51"/>
      <c r="H14" s="73" t="s">
        <v>140</v>
      </c>
      <c r="I14" s="73"/>
      <c r="J14" s="73"/>
      <c r="K14" s="73"/>
    </row>
  </sheetData>
  <mergeCells count="16">
    <mergeCell ref="B14:D14"/>
    <mergeCell ref="H14:K14"/>
    <mergeCell ref="L6:L7"/>
    <mergeCell ref="B7:F7"/>
    <mergeCell ref="B3:L3"/>
    <mergeCell ref="B4:B5"/>
    <mergeCell ref="C4:C5"/>
    <mergeCell ref="D4:D5"/>
    <mergeCell ref="E4:E5"/>
    <mergeCell ref="F4:F5"/>
    <mergeCell ref="G4:J4"/>
    <mergeCell ref="H9:K9"/>
    <mergeCell ref="B10:D10"/>
    <mergeCell ref="H10:K10"/>
    <mergeCell ref="B13:D13"/>
    <mergeCell ref="H13:K13"/>
  </mergeCells>
  <pageMargins left="0.7" right="0.7" top="0.75" bottom="0.75" header="0.3" footer="0.3"/>
  <pageSetup paperSize="9" scale="90" orientation="landscape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3:L14"/>
  <sheetViews>
    <sheetView zoomScaleNormal="100" workbookViewId="0">
      <selection activeCell="E12" sqref="E12"/>
    </sheetView>
  </sheetViews>
  <sheetFormatPr defaultRowHeight="15" x14ac:dyDescent="0.25"/>
  <cols>
    <col min="3" max="3" width="20.140625" bestFit="1" customWidth="1"/>
    <col min="5" max="5" width="14.5703125" bestFit="1" customWidth="1"/>
    <col min="6" max="6" width="11.5703125" bestFit="1" customWidth="1"/>
    <col min="7" max="10" width="9" bestFit="1" customWidth="1"/>
    <col min="11" max="11" width="16.42578125" bestFit="1" customWidth="1"/>
    <col min="12" max="12" width="15.140625" customWidth="1"/>
  </cols>
  <sheetData>
    <row r="3" spans="2:12" x14ac:dyDescent="0.25">
      <c r="B3" s="91" t="s">
        <v>116</v>
      </c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2:12" ht="31.5" x14ac:dyDescent="0.25">
      <c r="B4" s="74" t="s">
        <v>0</v>
      </c>
      <c r="C4" s="74" t="s">
        <v>1</v>
      </c>
      <c r="D4" s="74" t="s">
        <v>2</v>
      </c>
      <c r="E4" s="74" t="s">
        <v>3</v>
      </c>
      <c r="F4" s="74" t="s">
        <v>4</v>
      </c>
      <c r="G4" s="74" t="s">
        <v>5</v>
      </c>
      <c r="H4" s="74"/>
      <c r="I4" s="74"/>
      <c r="J4" s="74"/>
      <c r="K4" s="4" t="s">
        <v>10</v>
      </c>
      <c r="L4" s="44" t="s">
        <v>105</v>
      </c>
    </row>
    <row r="5" spans="2:12" x14ac:dyDescent="0.25">
      <c r="B5" s="74"/>
      <c r="C5" s="74"/>
      <c r="D5" s="74"/>
      <c r="E5" s="74"/>
      <c r="F5" s="74"/>
      <c r="G5" s="4" t="s">
        <v>6</v>
      </c>
      <c r="H5" s="4" t="s">
        <v>7</v>
      </c>
      <c r="I5" s="4" t="s">
        <v>8</v>
      </c>
      <c r="J5" s="4" t="s">
        <v>9</v>
      </c>
      <c r="K5" s="5"/>
      <c r="L5" s="23"/>
    </row>
    <row r="6" spans="2:12" ht="47.1" customHeight="1" x14ac:dyDescent="0.25">
      <c r="B6" s="37">
        <v>1</v>
      </c>
      <c r="C6" s="37" t="s">
        <v>114</v>
      </c>
      <c r="D6" s="37">
        <v>1</v>
      </c>
      <c r="E6" s="38">
        <v>400</v>
      </c>
      <c r="F6" s="38">
        <f>SUM(E6*D6)</f>
        <v>400</v>
      </c>
      <c r="G6" s="37">
        <v>400</v>
      </c>
      <c r="H6" s="37">
        <v>0</v>
      </c>
      <c r="I6" s="37">
        <v>0</v>
      </c>
      <c r="J6" s="37">
        <f>I6</f>
        <v>0</v>
      </c>
      <c r="K6" s="39">
        <f>SUM(G6:J6)</f>
        <v>400</v>
      </c>
      <c r="L6" s="100" t="s">
        <v>115</v>
      </c>
    </row>
    <row r="7" spans="2:12" ht="39.950000000000003" customHeight="1" x14ac:dyDescent="0.3">
      <c r="B7" s="90" t="s">
        <v>28</v>
      </c>
      <c r="C7" s="90"/>
      <c r="D7" s="90"/>
      <c r="E7" s="90"/>
      <c r="F7" s="90"/>
      <c r="G7" s="17">
        <f>SUM(G6:G6)</f>
        <v>400</v>
      </c>
      <c r="H7" s="17">
        <f>SUM(H6:H6)</f>
        <v>0</v>
      </c>
      <c r="I7" s="17">
        <f>SUM(I6:I6)</f>
        <v>0</v>
      </c>
      <c r="J7" s="17">
        <f>SUM(J6:J6)</f>
        <v>0</v>
      </c>
      <c r="K7" s="15">
        <f>SUM(K6:K6)</f>
        <v>400</v>
      </c>
      <c r="L7" s="101"/>
    </row>
    <row r="9" spans="2:12" x14ac:dyDescent="0.25">
      <c r="H9" s="71" t="s">
        <v>143</v>
      </c>
      <c r="I9" s="71"/>
      <c r="J9" s="71"/>
      <c r="K9" s="71"/>
    </row>
    <row r="10" spans="2:12" x14ac:dyDescent="0.25">
      <c r="B10" s="73" t="s">
        <v>137</v>
      </c>
      <c r="C10" s="73"/>
      <c r="D10" s="73"/>
      <c r="E10" s="51"/>
      <c r="F10" s="51"/>
      <c r="G10" s="51"/>
      <c r="H10" s="73" t="s">
        <v>138</v>
      </c>
      <c r="I10" s="73"/>
      <c r="J10" s="73"/>
      <c r="K10" s="73"/>
    </row>
    <row r="11" spans="2:12" x14ac:dyDescent="0.25">
      <c r="B11" s="51"/>
      <c r="C11" s="51"/>
      <c r="D11" s="51"/>
      <c r="E11" s="51"/>
      <c r="F11" s="51"/>
      <c r="G11" s="51"/>
      <c r="H11" s="51"/>
      <c r="I11" s="51"/>
      <c r="J11" s="51"/>
      <c r="K11" s="52"/>
    </row>
    <row r="12" spans="2:12" x14ac:dyDescent="0.25">
      <c r="B12" s="51"/>
      <c r="C12" s="51"/>
      <c r="D12" s="51"/>
      <c r="E12" s="51"/>
      <c r="F12" s="51"/>
      <c r="G12" s="51"/>
      <c r="H12" s="51"/>
      <c r="I12" s="51"/>
      <c r="J12" s="51"/>
      <c r="K12" s="52"/>
    </row>
    <row r="13" spans="2:12" x14ac:dyDescent="0.25">
      <c r="B13" s="72" t="s">
        <v>141</v>
      </c>
      <c r="C13" s="72"/>
      <c r="D13" s="72"/>
      <c r="E13" s="51"/>
      <c r="F13" s="51"/>
      <c r="G13" s="51"/>
      <c r="H13" s="72" t="s">
        <v>139</v>
      </c>
      <c r="I13" s="72"/>
      <c r="J13" s="72"/>
      <c r="K13" s="72"/>
    </row>
    <row r="14" spans="2:12" x14ac:dyDescent="0.25">
      <c r="B14" s="73" t="s">
        <v>142</v>
      </c>
      <c r="C14" s="73"/>
      <c r="D14" s="73"/>
      <c r="E14" s="51"/>
      <c r="F14" s="51"/>
      <c r="G14" s="51"/>
      <c r="H14" s="73" t="s">
        <v>140</v>
      </c>
      <c r="I14" s="73"/>
      <c r="J14" s="73"/>
      <c r="K14" s="73"/>
    </row>
  </sheetData>
  <mergeCells count="16">
    <mergeCell ref="B14:D14"/>
    <mergeCell ref="H14:K14"/>
    <mergeCell ref="L6:L7"/>
    <mergeCell ref="B7:F7"/>
    <mergeCell ref="B3:L3"/>
    <mergeCell ref="B4:B5"/>
    <mergeCell ref="C4:C5"/>
    <mergeCell ref="D4:D5"/>
    <mergeCell ref="E4:E5"/>
    <mergeCell ref="F4:F5"/>
    <mergeCell ref="G4:J4"/>
    <mergeCell ref="H9:K9"/>
    <mergeCell ref="B10:D10"/>
    <mergeCell ref="H10:K10"/>
    <mergeCell ref="B13:D13"/>
    <mergeCell ref="H13:K13"/>
  </mergeCells>
  <pageMargins left="0.7" right="0.7" top="0.75" bottom="0.75" header="0.3" footer="0.3"/>
  <pageSetup paperSize="9" scale="94" orientation="landscape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C3:M14"/>
  <sheetViews>
    <sheetView topLeftCell="C1" zoomScaleNormal="100" workbookViewId="0">
      <selection activeCell="F16" sqref="F16"/>
    </sheetView>
  </sheetViews>
  <sheetFormatPr defaultRowHeight="15" x14ac:dyDescent="0.25"/>
  <cols>
    <col min="4" max="4" width="24.42578125" bestFit="1" customWidth="1"/>
    <col min="6" max="6" width="14.5703125" bestFit="1" customWidth="1"/>
    <col min="7" max="7" width="11.5703125" bestFit="1" customWidth="1"/>
    <col min="8" max="8" width="9" bestFit="1" customWidth="1"/>
    <col min="9" max="9" width="12.5703125" bestFit="1" customWidth="1"/>
    <col min="10" max="11" width="9" bestFit="1" customWidth="1"/>
    <col min="12" max="12" width="16.42578125" bestFit="1" customWidth="1"/>
    <col min="13" max="13" width="15.140625" customWidth="1"/>
  </cols>
  <sheetData>
    <row r="3" spans="3:13" x14ac:dyDescent="0.25">
      <c r="C3" s="91" t="s">
        <v>121</v>
      </c>
      <c r="D3" s="92"/>
      <c r="E3" s="92"/>
      <c r="F3" s="92"/>
      <c r="G3" s="92"/>
      <c r="H3" s="92"/>
      <c r="I3" s="92"/>
      <c r="J3" s="92"/>
      <c r="K3" s="92"/>
      <c r="L3" s="92"/>
      <c r="M3" s="93"/>
    </row>
    <row r="4" spans="3:13" ht="31.5" x14ac:dyDescent="0.25">
      <c r="C4" s="74" t="s">
        <v>0</v>
      </c>
      <c r="D4" s="74" t="s">
        <v>1</v>
      </c>
      <c r="E4" s="74" t="s">
        <v>2</v>
      </c>
      <c r="F4" s="74" t="s">
        <v>3</v>
      </c>
      <c r="G4" s="74" t="s">
        <v>4</v>
      </c>
      <c r="H4" s="74" t="s">
        <v>5</v>
      </c>
      <c r="I4" s="74"/>
      <c r="J4" s="74"/>
      <c r="K4" s="74"/>
      <c r="L4" s="4" t="s">
        <v>10</v>
      </c>
      <c r="M4" s="44" t="s">
        <v>105</v>
      </c>
    </row>
    <row r="5" spans="3:13" x14ac:dyDescent="0.25">
      <c r="C5" s="74"/>
      <c r="D5" s="74"/>
      <c r="E5" s="74"/>
      <c r="F5" s="74"/>
      <c r="G5" s="74"/>
      <c r="H5" s="4" t="s">
        <v>6</v>
      </c>
      <c r="I5" s="4" t="s">
        <v>7</v>
      </c>
      <c r="J5" s="4" t="s">
        <v>8</v>
      </c>
      <c r="K5" s="4" t="s">
        <v>9</v>
      </c>
      <c r="L5" s="5"/>
      <c r="M5" s="23"/>
    </row>
    <row r="6" spans="3:13" ht="29.1" customHeight="1" x14ac:dyDescent="0.25">
      <c r="C6" s="37">
        <v>1</v>
      </c>
      <c r="D6" s="37" t="s">
        <v>119</v>
      </c>
      <c r="E6" s="37">
        <v>20</v>
      </c>
      <c r="F6" s="38">
        <v>1000</v>
      </c>
      <c r="G6" s="38">
        <f>SUM(F6*E6)</f>
        <v>20000</v>
      </c>
      <c r="H6" s="37">
        <v>0</v>
      </c>
      <c r="I6" s="37">
        <v>20000</v>
      </c>
      <c r="J6" s="37">
        <v>0</v>
      </c>
      <c r="K6" s="37">
        <v>0</v>
      </c>
      <c r="L6" s="39">
        <f>SUM(H6:K6)</f>
        <v>20000</v>
      </c>
      <c r="M6" s="100" t="s">
        <v>120</v>
      </c>
    </row>
    <row r="7" spans="3:13" ht="33" customHeight="1" x14ac:dyDescent="0.3">
      <c r="C7" s="90" t="s">
        <v>28</v>
      </c>
      <c r="D7" s="90"/>
      <c r="E7" s="90"/>
      <c r="F7" s="90"/>
      <c r="G7" s="90"/>
      <c r="H7" s="17">
        <f>SUM(H6:H6)</f>
        <v>0</v>
      </c>
      <c r="I7" s="17">
        <f>SUM(I6:I6)</f>
        <v>20000</v>
      </c>
      <c r="J7" s="17">
        <f>SUM(J6:J6)</f>
        <v>0</v>
      </c>
      <c r="K7" s="17">
        <f>SUM(K6:K6)</f>
        <v>0</v>
      </c>
      <c r="L7" s="15">
        <f>SUM(L6:L6)</f>
        <v>20000</v>
      </c>
      <c r="M7" s="101"/>
    </row>
    <row r="9" spans="3:13" x14ac:dyDescent="0.25">
      <c r="I9" s="71" t="s">
        <v>143</v>
      </c>
      <c r="J9" s="71"/>
      <c r="K9" s="71"/>
      <c r="L9" s="71"/>
    </row>
    <row r="10" spans="3:13" x14ac:dyDescent="0.25">
      <c r="C10" s="73" t="s">
        <v>137</v>
      </c>
      <c r="D10" s="73"/>
      <c r="E10" s="73"/>
      <c r="F10" s="51"/>
      <c r="G10" s="51"/>
      <c r="H10" s="51"/>
      <c r="I10" s="73" t="s">
        <v>138</v>
      </c>
      <c r="J10" s="73"/>
      <c r="K10" s="73"/>
      <c r="L10" s="73"/>
    </row>
    <row r="11" spans="3:13" x14ac:dyDescent="0.25">
      <c r="C11" s="51"/>
      <c r="D11" s="51"/>
      <c r="E11" s="51"/>
      <c r="F11" s="51"/>
      <c r="G11" s="51"/>
      <c r="H11" s="51"/>
      <c r="I11" s="51"/>
      <c r="J11" s="51"/>
      <c r="K11" s="51"/>
      <c r="L11" s="52"/>
    </row>
    <row r="12" spans="3:13" x14ac:dyDescent="0.25">
      <c r="C12" s="51"/>
      <c r="D12" s="51"/>
      <c r="E12" s="51"/>
      <c r="F12" s="51"/>
      <c r="G12" s="51"/>
      <c r="H12" s="51"/>
      <c r="I12" s="51"/>
      <c r="J12" s="51"/>
      <c r="K12" s="51"/>
      <c r="L12" s="52"/>
    </row>
    <row r="13" spans="3:13" x14ac:dyDescent="0.25">
      <c r="C13" s="72" t="s">
        <v>141</v>
      </c>
      <c r="D13" s="72"/>
      <c r="E13" s="72"/>
      <c r="F13" s="51"/>
      <c r="G13" s="51"/>
      <c r="H13" s="51"/>
      <c r="I13" s="72" t="s">
        <v>139</v>
      </c>
      <c r="J13" s="72"/>
      <c r="K13" s="72"/>
      <c r="L13" s="72"/>
    </row>
    <row r="14" spans="3:13" x14ac:dyDescent="0.25">
      <c r="C14" s="73" t="s">
        <v>142</v>
      </c>
      <c r="D14" s="73"/>
      <c r="E14" s="73"/>
      <c r="F14" s="51"/>
      <c r="G14" s="51"/>
      <c r="H14" s="51"/>
      <c r="I14" s="73" t="s">
        <v>140</v>
      </c>
      <c r="J14" s="73"/>
      <c r="K14" s="73"/>
      <c r="L14" s="73"/>
    </row>
  </sheetData>
  <mergeCells count="16">
    <mergeCell ref="C14:E14"/>
    <mergeCell ref="I14:L14"/>
    <mergeCell ref="M6:M7"/>
    <mergeCell ref="C7:G7"/>
    <mergeCell ref="C3:M3"/>
    <mergeCell ref="C4:C5"/>
    <mergeCell ref="D4:D5"/>
    <mergeCell ref="E4:E5"/>
    <mergeCell ref="F4:F5"/>
    <mergeCell ref="G4:G5"/>
    <mergeCell ref="H4:K4"/>
    <mergeCell ref="I9:L9"/>
    <mergeCell ref="C10:E10"/>
    <mergeCell ref="I10:L10"/>
    <mergeCell ref="C13:E13"/>
    <mergeCell ref="I13:L13"/>
  </mergeCells>
  <pageMargins left="0.7" right="0.7" top="0.75" bottom="0.75" header="0.3" footer="0.3"/>
  <pageSetup paperSize="9" scale="84" orientation="landscape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3:L13"/>
  <sheetViews>
    <sheetView topLeftCell="A4" zoomScaleNormal="100" workbookViewId="0">
      <selection activeCell="F11" sqref="F11"/>
    </sheetView>
  </sheetViews>
  <sheetFormatPr defaultRowHeight="15" x14ac:dyDescent="0.25"/>
  <cols>
    <col min="3" max="3" width="21.42578125" customWidth="1"/>
    <col min="5" max="5" width="14.5703125" bestFit="1" customWidth="1"/>
    <col min="6" max="6" width="11.5703125" bestFit="1" customWidth="1"/>
    <col min="7" max="9" width="12.5703125" bestFit="1" customWidth="1"/>
    <col min="11" max="11" width="16.42578125" bestFit="1" customWidth="1"/>
    <col min="12" max="12" width="16.140625" customWidth="1"/>
  </cols>
  <sheetData>
    <row r="3" spans="2:12" x14ac:dyDescent="0.25">
      <c r="B3" s="91" t="s">
        <v>123</v>
      </c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2:12" ht="15.75" x14ac:dyDescent="0.25">
      <c r="B4" s="74" t="s">
        <v>0</v>
      </c>
      <c r="C4" s="74" t="s">
        <v>1</v>
      </c>
      <c r="D4" s="74" t="s">
        <v>2</v>
      </c>
      <c r="E4" s="74" t="s">
        <v>3</v>
      </c>
      <c r="F4" s="74" t="s">
        <v>4</v>
      </c>
      <c r="G4" s="74" t="s">
        <v>5</v>
      </c>
      <c r="H4" s="74"/>
      <c r="I4" s="74"/>
      <c r="J4" s="74"/>
      <c r="K4" s="4" t="s">
        <v>10</v>
      </c>
      <c r="L4" s="44" t="s">
        <v>105</v>
      </c>
    </row>
    <row r="5" spans="2:12" x14ac:dyDescent="0.25">
      <c r="B5" s="74"/>
      <c r="C5" s="74"/>
      <c r="D5" s="74"/>
      <c r="E5" s="74"/>
      <c r="F5" s="74"/>
      <c r="G5" s="4" t="s">
        <v>6</v>
      </c>
      <c r="H5" s="4" t="s">
        <v>7</v>
      </c>
      <c r="I5" s="4" t="s">
        <v>8</v>
      </c>
      <c r="J5" s="4" t="s">
        <v>9</v>
      </c>
      <c r="K5" s="5"/>
      <c r="L5" s="23"/>
    </row>
    <row r="6" spans="2:12" ht="52.5" customHeight="1" x14ac:dyDescent="0.25">
      <c r="B6" s="37">
        <v>1</v>
      </c>
      <c r="C6" s="46" t="s">
        <v>124</v>
      </c>
      <c r="D6" s="37">
        <v>2</v>
      </c>
      <c r="E6" s="38">
        <v>46851.5</v>
      </c>
      <c r="F6" s="38">
        <f>SUM(E6*D6)</f>
        <v>93703</v>
      </c>
      <c r="G6" s="38">
        <v>46851.5</v>
      </c>
      <c r="H6" s="37">
        <v>0</v>
      </c>
      <c r="I6" s="38">
        <v>46851.5</v>
      </c>
      <c r="J6" s="37">
        <v>0</v>
      </c>
      <c r="K6" s="39">
        <f>SUM(G6:J6)</f>
        <v>93703</v>
      </c>
      <c r="L6" s="100" t="s">
        <v>125</v>
      </c>
    </row>
    <row r="7" spans="2:12" ht="31.5" customHeight="1" x14ac:dyDescent="0.3">
      <c r="B7" s="90" t="s">
        <v>28</v>
      </c>
      <c r="C7" s="90"/>
      <c r="D7" s="90"/>
      <c r="E7" s="90"/>
      <c r="F7" s="90"/>
      <c r="G7" s="17">
        <f>SUM(G6:G6)</f>
        <v>46851.5</v>
      </c>
      <c r="H7" s="17">
        <f>SUM(H6:H6)</f>
        <v>0</v>
      </c>
      <c r="I7" s="17">
        <f>SUM(I6:I6)</f>
        <v>46851.5</v>
      </c>
      <c r="J7" s="17">
        <f>SUM(J6:J6)</f>
        <v>0</v>
      </c>
      <c r="K7" s="15">
        <f>SUM(K6:K6)</f>
        <v>93703</v>
      </c>
      <c r="L7" s="101"/>
    </row>
    <row r="8" spans="2:12" x14ac:dyDescent="0.25">
      <c r="H8" s="71" t="s">
        <v>143</v>
      </c>
      <c r="I8" s="71"/>
      <c r="J8" s="71"/>
      <c r="K8" s="71"/>
    </row>
    <row r="9" spans="2:12" x14ac:dyDescent="0.25">
      <c r="B9" s="73" t="s">
        <v>137</v>
      </c>
      <c r="C9" s="73"/>
      <c r="D9" s="73"/>
      <c r="E9" s="51"/>
      <c r="F9" s="51"/>
      <c r="G9" s="51"/>
      <c r="H9" s="73" t="s">
        <v>138</v>
      </c>
      <c r="I9" s="73"/>
      <c r="J9" s="73"/>
      <c r="K9" s="73"/>
    </row>
    <row r="10" spans="2:12" x14ac:dyDescent="0.25">
      <c r="B10" s="51"/>
      <c r="C10" s="51"/>
      <c r="D10" s="51"/>
      <c r="E10" s="51"/>
      <c r="F10" s="51"/>
      <c r="G10" s="51"/>
      <c r="H10" s="51"/>
      <c r="I10" s="51"/>
      <c r="J10" s="51"/>
      <c r="K10" s="52"/>
    </row>
    <row r="11" spans="2:12" x14ac:dyDescent="0.25">
      <c r="B11" s="51"/>
      <c r="C11" s="51"/>
      <c r="D11" s="51"/>
      <c r="E11" s="51"/>
      <c r="F11" s="51"/>
      <c r="G11" s="51"/>
      <c r="H11" s="51"/>
      <c r="I11" s="51"/>
      <c r="J11" s="51"/>
      <c r="K11" s="52"/>
    </row>
    <row r="12" spans="2:12" x14ac:dyDescent="0.25">
      <c r="B12" s="72" t="s">
        <v>141</v>
      </c>
      <c r="C12" s="72"/>
      <c r="D12" s="72"/>
      <c r="E12" s="51"/>
      <c r="F12" s="51"/>
      <c r="G12" s="51"/>
      <c r="H12" s="72" t="s">
        <v>139</v>
      </c>
      <c r="I12" s="72"/>
      <c r="J12" s="72"/>
      <c r="K12" s="72"/>
    </row>
    <row r="13" spans="2:12" x14ac:dyDescent="0.25">
      <c r="B13" s="73" t="s">
        <v>142</v>
      </c>
      <c r="C13" s="73"/>
      <c r="D13" s="73"/>
      <c r="E13" s="51"/>
      <c r="F13" s="51"/>
      <c r="G13" s="51"/>
      <c r="H13" s="73" t="s">
        <v>140</v>
      </c>
      <c r="I13" s="73"/>
      <c r="J13" s="73"/>
      <c r="K13" s="73"/>
    </row>
  </sheetData>
  <mergeCells count="16">
    <mergeCell ref="B13:D13"/>
    <mergeCell ref="H13:K13"/>
    <mergeCell ref="L6:L7"/>
    <mergeCell ref="B7:F7"/>
    <mergeCell ref="B3:L3"/>
    <mergeCell ref="B4:B5"/>
    <mergeCell ref="C4:C5"/>
    <mergeCell ref="D4:D5"/>
    <mergeCell ref="E4:E5"/>
    <mergeCell ref="F4:F5"/>
    <mergeCell ref="G4:J4"/>
    <mergeCell ref="H8:K8"/>
    <mergeCell ref="B9:D9"/>
    <mergeCell ref="H9:K9"/>
    <mergeCell ref="B12:D12"/>
    <mergeCell ref="H12:K12"/>
  </mergeCells>
  <pageMargins left="0.7" right="0.7" top="0.75" bottom="0.75" header="0.3" footer="0.3"/>
  <pageSetup paperSize="9" scale="86" orientation="landscape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3:L14"/>
  <sheetViews>
    <sheetView zoomScaleNormal="100" workbookViewId="0">
      <selection activeCell="H9" sqref="H9:K9"/>
    </sheetView>
  </sheetViews>
  <sheetFormatPr defaultRowHeight="15" x14ac:dyDescent="0.25"/>
  <cols>
    <col min="3" max="3" width="12.42578125" customWidth="1"/>
    <col min="5" max="5" width="14.5703125" bestFit="1" customWidth="1"/>
    <col min="6" max="6" width="11.5703125" bestFit="1" customWidth="1"/>
    <col min="7" max="8" width="14.140625" bestFit="1" customWidth="1"/>
    <col min="11" max="11" width="13.42578125" customWidth="1"/>
    <col min="12" max="12" width="15.140625" customWidth="1"/>
  </cols>
  <sheetData>
    <row r="3" spans="2:12" x14ac:dyDescent="0.25">
      <c r="B3" s="91" t="s">
        <v>127</v>
      </c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2:12" ht="31.5" x14ac:dyDescent="0.25">
      <c r="B4" s="74" t="s">
        <v>0</v>
      </c>
      <c r="C4" s="74" t="s">
        <v>1</v>
      </c>
      <c r="D4" s="74" t="s">
        <v>2</v>
      </c>
      <c r="E4" s="74" t="s">
        <v>3</v>
      </c>
      <c r="F4" s="74" t="s">
        <v>4</v>
      </c>
      <c r="G4" s="74" t="s">
        <v>5</v>
      </c>
      <c r="H4" s="74"/>
      <c r="I4" s="74"/>
      <c r="J4" s="74"/>
      <c r="K4" s="47" t="s">
        <v>10</v>
      </c>
      <c r="L4" s="44" t="s">
        <v>105</v>
      </c>
    </row>
    <row r="5" spans="2:12" x14ac:dyDescent="0.25">
      <c r="B5" s="74"/>
      <c r="C5" s="74"/>
      <c r="D5" s="74"/>
      <c r="E5" s="74"/>
      <c r="F5" s="74"/>
      <c r="G5" s="4" t="s">
        <v>6</v>
      </c>
      <c r="H5" s="4" t="s">
        <v>7</v>
      </c>
      <c r="I5" s="4" t="s">
        <v>8</v>
      </c>
      <c r="J5" s="4" t="s">
        <v>9</v>
      </c>
      <c r="K5" s="5"/>
      <c r="L5" s="23"/>
    </row>
    <row r="6" spans="2:12" ht="42.75" x14ac:dyDescent="0.25">
      <c r="B6" s="37">
        <v>1</v>
      </c>
      <c r="C6" s="46" t="s">
        <v>126</v>
      </c>
      <c r="D6" s="37">
        <v>2</v>
      </c>
      <c r="E6" s="38">
        <v>125960.5</v>
      </c>
      <c r="F6" s="38">
        <f>SUM(E6*D6)</f>
        <v>251921</v>
      </c>
      <c r="G6" s="38">
        <v>125960.5</v>
      </c>
      <c r="H6" s="38">
        <v>125960.5</v>
      </c>
      <c r="I6" s="38">
        <v>0</v>
      </c>
      <c r="J6" s="37">
        <v>0</v>
      </c>
      <c r="K6" s="39">
        <f>SUM(G6:J6)</f>
        <v>251921</v>
      </c>
      <c r="L6" s="100" t="s">
        <v>128</v>
      </c>
    </row>
    <row r="7" spans="2:12" ht="18.75" x14ac:dyDescent="0.3">
      <c r="B7" s="90" t="s">
        <v>28</v>
      </c>
      <c r="C7" s="90"/>
      <c r="D7" s="90"/>
      <c r="E7" s="90"/>
      <c r="F7" s="90"/>
      <c r="G7" s="17">
        <f>SUM(G6:G6)</f>
        <v>125960.5</v>
      </c>
      <c r="H7" s="17">
        <f>SUM(H6:H6)</f>
        <v>125960.5</v>
      </c>
      <c r="I7" s="17">
        <f>SUM(I6:I6)</f>
        <v>0</v>
      </c>
      <c r="J7" s="17">
        <f>SUM(J6:J6)</f>
        <v>0</v>
      </c>
      <c r="K7" s="15">
        <f>SUM(K6:K6)</f>
        <v>251921</v>
      </c>
      <c r="L7" s="101"/>
    </row>
    <row r="9" spans="2:12" x14ac:dyDescent="0.25">
      <c r="H9" s="71" t="s">
        <v>143</v>
      </c>
      <c r="I9" s="71"/>
      <c r="J9" s="71"/>
      <c r="K9" s="71"/>
    </row>
    <row r="10" spans="2:12" x14ac:dyDescent="0.25">
      <c r="B10" s="73" t="s">
        <v>137</v>
      </c>
      <c r="C10" s="73"/>
      <c r="D10" s="73"/>
      <c r="E10" s="51"/>
      <c r="F10" s="51"/>
      <c r="G10" s="51"/>
      <c r="H10" s="73" t="s">
        <v>138</v>
      </c>
      <c r="I10" s="73"/>
      <c r="J10" s="73"/>
      <c r="K10" s="73"/>
    </row>
    <row r="11" spans="2:12" x14ac:dyDescent="0.25">
      <c r="B11" s="51"/>
      <c r="C11" s="51"/>
      <c r="D11" s="51"/>
      <c r="E11" s="51"/>
      <c r="F11" s="51"/>
      <c r="G11" s="51"/>
      <c r="H11" s="51"/>
      <c r="I11" s="51"/>
      <c r="J11" s="51"/>
      <c r="K11" s="52"/>
    </row>
    <row r="12" spans="2:12" x14ac:dyDescent="0.25">
      <c r="B12" s="51"/>
      <c r="C12" s="51"/>
      <c r="D12" s="51"/>
      <c r="E12" s="51"/>
      <c r="F12" s="51"/>
      <c r="G12" s="51"/>
      <c r="H12" s="51"/>
      <c r="I12" s="51"/>
      <c r="J12" s="51"/>
      <c r="K12" s="52"/>
    </row>
    <row r="13" spans="2:12" x14ac:dyDescent="0.25">
      <c r="B13" s="72" t="s">
        <v>141</v>
      </c>
      <c r="C13" s="72"/>
      <c r="D13" s="72"/>
      <c r="E13" s="51"/>
      <c r="F13" s="51"/>
      <c r="G13" s="51"/>
      <c r="H13" s="72" t="s">
        <v>139</v>
      </c>
      <c r="I13" s="72"/>
      <c r="J13" s="72"/>
      <c r="K13" s="72"/>
    </row>
    <row r="14" spans="2:12" x14ac:dyDescent="0.25">
      <c r="B14" s="73" t="s">
        <v>142</v>
      </c>
      <c r="C14" s="73"/>
      <c r="D14" s="73"/>
      <c r="E14" s="51"/>
      <c r="F14" s="51"/>
      <c r="G14" s="51"/>
      <c r="H14" s="73" t="s">
        <v>140</v>
      </c>
      <c r="I14" s="73"/>
      <c r="J14" s="73"/>
      <c r="K14" s="73"/>
    </row>
  </sheetData>
  <mergeCells count="16">
    <mergeCell ref="B14:D14"/>
    <mergeCell ref="H14:K14"/>
    <mergeCell ref="L6:L7"/>
    <mergeCell ref="B7:F7"/>
    <mergeCell ref="B3:L3"/>
    <mergeCell ref="B4:B5"/>
    <mergeCell ref="C4:C5"/>
    <mergeCell ref="D4:D5"/>
    <mergeCell ref="E4:E5"/>
    <mergeCell ref="F4:F5"/>
    <mergeCell ref="G4:J4"/>
    <mergeCell ref="H9:K9"/>
    <mergeCell ref="B10:D10"/>
    <mergeCell ref="H10:K10"/>
    <mergeCell ref="B13:D13"/>
    <mergeCell ref="H13:K13"/>
  </mergeCells>
  <pageMargins left="0.7" right="0.7" top="0.75" bottom="0.75" header="0.3" footer="0.3"/>
  <pageSetup paperSize="9" scale="95" orientation="landscape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3:L14"/>
  <sheetViews>
    <sheetView zoomScaleNormal="100" workbookViewId="0">
      <selection activeCell="G12" sqref="G12"/>
    </sheetView>
  </sheetViews>
  <sheetFormatPr defaultRowHeight="15" x14ac:dyDescent="0.25"/>
  <cols>
    <col min="2" max="2" width="8.85546875" bestFit="1" customWidth="1"/>
    <col min="3" max="3" width="15.7109375" customWidth="1"/>
    <col min="4" max="4" width="8.85546875" bestFit="1" customWidth="1"/>
    <col min="5" max="5" width="9.5703125" bestFit="1" customWidth="1"/>
    <col min="6" max="6" width="11.5703125" bestFit="1" customWidth="1"/>
    <col min="7" max="8" width="12.7109375" bestFit="1" customWidth="1"/>
    <col min="9" max="10" width="8.85546875" bestFit="1" customWidth="1"/>
    <col min="11" max="11" width="12.140625" bestFit="1" customWidth="1"/>
    <col min="12" max="12" width="15.140625" customWidth="1"/>
  </cols>
  <sheetData>
    <row r="3" spans="2:12" x14ac:dyDescent="0.25">
      <c r="B3" s="91" t="s">
        <v>129</v>
      </c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2:12" ht="31.5" x14ac:dyDescent="0.25">
      <c r="B4" s="74" t="s">
        <v>0</v>
      </c>
      <c r="C4" s="74" t="s">
        <v>1</v>
      </c>
      <c r="D4" s="74" t="s">
        <v>2</v>
      </c>
      <c r="E4" s="94" t="s">
        <v>3</v>
      </c>
      <c r="F4" s="74" t="s">
        <v>4</v>
      </c>
      <c r="G4" s="74" t="s">
        <v>5</v>
      </c>
      <c r="H4" s="74"/>
      <c r="I4" s="74"/>
      <c r="J4" s="74"/>
      <c r="K4" s="47" t="s">
        <v>10</v>
      </c>
      <c r="L4" s="44" t="s">
        <v>105</v>
      </c>
    </row>
    <row r="5" spans="2:12" x14ac:dyDescent="0.25">
      <c r="B5" s="74"/>
      <c r="C5" s="74"/>
      <c r="D5" s="74"/>
      <c r="E5" s="95"/>
      <c r="F5" s="74"/>
      <c r="G5" s="4" t="s">
        <v>6</v>
      </c>
      <c r="H5" s="4" t="s">
        <v>7</v>
      </c>
      <c r="I5" s="4" t="s">
        <v>8</v>
      </c>
      <c r="J5" s="4" t="s">
        <v>9</v>
      </c>
      <c r="K5" s="5"/>
      <c r="L5" s="23"/>
    </row>
    <row r="6" spans="2:12" ht="50.45" customHeight="1" x14ac:dyDescent="0.25">
      <c r="B6" s="37">
        <v>1</v>
      </c>
      <c r="C6" s="46" t="s">
        <v>130</v>
      </c>
      <c r="D6" s="37">
        <v>2</v>
      </c>
      <c r="E6" s="38">
        <v>25546</v>
      </c>
      <c r="F6" s="38">
        <f>SUM(E6*D6)</f>
        <v>51092</v>
      </c>
      <c r="G6" s="38">
        <v>25546</v>
      </c>
      <c r="H6" s="38">
        <v>25546</v>
      </c>
      <c r="I6" s="38">
        <v>0</v>
      </c>
      <c r="J6" s="37">
        <v>0</v>
      </c>
      <c r="K6" s="39">
        <f>SUM(G6:J6)</f>
        <v>51092</v>
      </c>
      <c r="L6" s="100" t="s">
        <v>131</v>
      </c>
    </row>
    <row r="7" spans="2:12" ht="32.1" customHeight="1" x14ac:dyDescent="0.3">
      <c r="B7" s="90" t="s">
        <v>28</v>
      </c>
      <c r="C7" s="90"/>
      <c r="D7" s="90"/>
      <c r="E7" s="90"/>
      <c r="F7" s="90"/>
      <c r="G7" s="17">
        <f>SUM(G6:G6)</f>
        <v>25546</v>
      </c>
      <c r="H7" s="17">
        <f>SUM(H6:H6)</f>
        <v>25546</v>
      </c>
      <c r="I7" s="17">
        <f>SUM(I6:I6)</f>
        <v>0</v>
      </c>
      <c r="J7" s="17">
        <f>SUM(J6:J6)</f>
        <v>0</v>
      </c>
      <c r="K7" s="15">
        <f>SUM(K6:K6)</f>
        <v>51092</v>
      </c>
      <c r="L7" s="101"/>
    </row>
    <row r="9" spans="2:12" x14ac:dyDescent="0.25">
      <c r="H9" s="71" t="s">
        <v>143</v>
      </c>
      <c r="I9" s="71"/>
      <c r="J9" s="71"/>
      <c r="K9" s="71"/>
    </row>
    <row r="10" spans="2:12" x14ac:dyDescent="0.25">
      <c r="B10" s="73" t="s">
        <v>137</v>
      </c>
      <c r="C10" s="73"/>
      <c r="D10" s="73"/>
      <c r="E10" s="51"/>
      <c r="F10" s="51"/>
      <c r="G10" s="51"/>
      <c r="H10" s="73" t="s">
        <v>138</v>
      </c>
      <c r="I10" s="73"/>
      <c r="J10" s="73"/>
      <c r="K10" s="73"/>
    </row>
    <row r="11" spans="2:12" x14ac:dyDescent="0.25">
      <c r="B11" s="51"/>
      <c r="C11" s="51"/>
      <c r="D11" s="51"/>
      <c r="E11" s="51"/>
      <c r="F11" s="51"/>
      <c r="G11" s="51"/>
      <c r="H11" s="51"/>
      <c r="I11" s="51"/>
      <c r="J11" s="51"/>
      <c r="K11" s="52"/>
    </row>
    <row r="12" spans="2:12" x14ac:dyDescent="0.25">
      <c r="B12" s="51"/>
      <c r="C12" s="51"/>
      <c r="D12" s="51"/>
      <c r="E12" s="51"/>
      <c r="F12" s="51"/>
      <c r="G12" s="51"/>
      <c r="H12" s="51"/>
      <c r="I12" s="51"/>
      <c r="J12" s="51"/>
      <c r="K12" s="52"/>
    </row>
    <row r="13" spans="2:12" x14ac:dyDescent="0.25">
      <c r="B13" s="72" t="s">
        <v>141</v>
      </c>
      <c r="C13" s="72"/>
      <c r="D13" s="72"/>
      <c r="E13" s="51"/>
      <c r="F13" s="51"/>
      <c r="G13" s="51"/>
      <c r="H13" s="72" t="s">
        <v>139</v>
      </c>
      <c r="I13" s="72"/>
      <c r="J13" s="72"/>
      <c r="K13" s="72"/>
    </row>
    <row r="14" spans="2:12" x14ac:dyDescent="0.25">
      <c r="B14" s="73" t="s">
        <v>142</v>
      </c>
      <c r="C14" s="73"/>
      <c r="D14" s="73"/>
      <c r="E14" s="51"/>
      <c r="F14" s="51"/>
      <c r="G14" s="51"/>
      <c r="H14" s="73" t="s">
        <v>140</v>
      </c>
      <c r="I14" s="73"/>
      <c r="J14" s="73"/>
      <c r="K14" s="73"/>
    </row>
  </sheetData>
  <mergeCells count="16">
    <mergeCell ref="B14:D14"/>
    <mergeCell ref="H14:K14"/>
    <mergeCell ref="L6:L7"/>
    <mergeCell ref="B7:F7"/>
    <mergeCell ref="B3:L3"/>
    <mergeCell ref="B4:B5"/>
    <mergeCell ref="C4:C5"/>
    <mergeCell ref="D4:D5"/>
    <mergeCell ref="E4:E5"/>
    <mergeCell ref="F4:F5"/>
    <mergeCell ref="G4:J4"/>
    <mergeCell ref="H9:K9"/>
    <mergeCell ref="B10:D10"/>
    <mergeCell ref="H10:K10"/>
    <mergeCell ref="B13:D13"/>
    <mergeCell ref="H13:K13"/>
  </mergeCells>
  <pageMargins left="0.7" right="0.7" top="0.75" bottom="0.75" header="0.3" footer="0.3"/>
  <pageSetup paperSize="9" scale="98" orientation="landscape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L13"/>
  <sheetViews>
    <sheetView workbookViewId="0">
      <selection activeCell="B9" sqref="B9:L13"/>
    </sheetView>
  </sheetViews>
  <sheetFormatPr defaultRowHeight="15" x14ac:dyDescent="0.25"/>
  <cols>
    <col min="2" max="2" width="6.85546875" customWidth="1"/>
    <col min="3" max="3" width="16" customWidth="1"/>
    <col min="4" max="6" width="8.85546875" bestFit="1" customWidth="1"/>
    <col min="7" max="10" width="9.140625" bestFit="1" customWidth="1"/>
    <col min="11" max="11" width="18.7109375" customWidth="1"/>
    <col min="12" max="12" width="20.5703125" customWidth="1"/>
  </cols>
  <sheetData>
    <row r="1" spans="1:12" x14ac:dyDescent="0.25">
      <c r="A1" t="s">
        <v>122</v>
      </c>
    </row>
    <row r="3" spans="1:12" x14ac:dyDescent="0.25">
      <c r="B3" s="91" t="s">
        <v>134</v>
      </c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1:12" x14ac:dyDescent="0.25">
      <c r="B4" s="74" t="s">
        <v>0</v>
      </c>
      <c r="C4" s="103" t="s">
        <v>44</v>
      </c>
      <c r="D4" s="74" t="s">
        <v>2</v>
      </c>
      <c r="E4" s="94" t="s">
        <v>54</v>
      </c>
      <c r="F4" s="94" t="s">
        <v>53</v>
      </c>
      <c r="G4" s="74" t="s">
        <v>5</v>
      </c>
      <c r="H4" s="74"/>
      <c r="I4" s="74"/>
      <c r="J4" s="74"/>
      <c r="K4" s="47" t="s">
        <v>10</v>
      </c>
      <c r="L4" s="28" t="s">
        <v>51</v>
      </c>
    </row>
    <row r="5" spans="1:12" x14ac:dyDescent="0.25">
      <c r="B5" s="74"/>
      <c r="C5" s="103"/>
      <c r="D5" s="74"/>
      <c r="E5" s="95"/>
      <c r="F5" s="95"/>
      <c r="G5" s="4" t="s">
        <v>6</v>
      </c>
      <c r="H5" s="4" t="s">
        <v>7</v>
      </c>
      <c r="I5" s="4" t="s">
        <v>8</v>
      </c>
      <c r="J5" s="4" t="s">
        <v>9</v>
      </c>
      <c r="K5" s="5"/>
      <c r="L5" s="23"/>
    </row>
    <row r="6" spans="1:12" ht="135" x14ac:dyDescent="0.25">
      <c r="B6" s="3">
        <v>1</v>
      </c>
      <c r="C6" s="27" t="s">
        <v>132</v>
      </c>
      <c r="D6" s="3">
        <v>1</v>
      </c>
      <c r="E6" s="24">
        <v>3000</v>
      </c>
      <c r="F6" s="26">
        <v>3000</v>
      </c>
      <c r="G6" s="24">
        <f>F6/4</f>
        <v>750</v>
      </c>
      <c r="H6" s="24">
        <v>750</v>
      </c>
      <c r="I6" s="24">
        <v>750</v>
      </c>
      <c r="J6" s="24">
        <v>750</v>
      </c>
      <c r="K6" s="29">
        <f>SUM(G6:J6)</f>
        <v>3000</v>
      </c>
      <c r="L6" s="27" t="s">
        <v>133</v>
      </c>
    </row>
    <row r="7" spans="1:12" ht="20.25" x14ac:dyDescent="0.3">
      <c r="B7" s="75" t="s">
        <v>64</v>
      </c>
      <c r="C7" s="76"/>
      <c r="D7" s="76"/>
      <c r="E7" s="76"/>
      <c r="F7" s="102"/>
      <c r="G7" s="31">
        <f>SUM(G6:G6)</f>
        <v>750</v>
      </c>
      <c r="H7" s="31">
        <f>SUM(H6:H6)</f>
        <v>750</v>
      </c>
      <c r="I7" s="31">
        <f>SUM(I6:I6)</f>
        <v>750</v>
      </c>
      <c r="J7" s="31">
        <f>SUM(J6:J6)</f>
        <v>750</v>
      </c>
      <c r="K7" s="30">
        <f>G7+H7+I7+J7</f>
        <v>3000</v>
      </c>
      <c r="L7" s="10"/>
    </row>
    <row r="9" spans="1:12" x14ac:dyDescent="0.25">
      <c r="B9" s="73" t="s">
        <v>137</v>
      </c>
      <c r="C9" s="73"/>
      <c r="D9" s="73"/>
      <c r="E9" s="51"/>
      <c r="F9" s="51"/>
      <c r="G9" s="51"/>
      <c r="H9" s="73" t="s">
        <v>138</v>
      </c>
      <c r="I9" s="73"/>
      <c r="J9" s="73"/>
      <c r="K9" s="73"/>
    </row>
    <row r="10" spans="1:12" x14ac:dyDescent="0.25">
      <c r="B10" s="51"/>
      <c r="C10" s="51"/>
      <c r="D10" s="51"/>
      <c r="E10" s="51"/>
      <c r="F10" s="51"/>
      <c r="G10" s="51"/>
      <c r="H10" s="51"/>
      <c r="I10" s="51"/>
      <c r="J10" s="51"/>
      <c r="K10" s="52"/>
    </row>
    <row r="11" spans="1:12" x14ac:dyDescent="0.25">
      <c r="B11" s="51"/>
      <c r="C11" s="51"/>
      <c r="D11" s="51"/>
      <c r="E11" s="51"/>
      <c r="F11" s="51"/>
      <c r="G11" s="51"/>
      <c r="H11" s="51"/>
      <c r="I11" s="51"/>
      <c r="J11" s="51"/>
      <c r="K11" s="52"/>
    </row>
    <row r="12" spans="1:12" x14ac:dyDescent="0.25">
      <c r="B12" s="72" t="s">
        <v>141</v>
      </c>
      <c r="C12" s="72"/>
      <c r="D12" s="72"/>
      <c r="E12" s="51"/>
      <c r="F12" s="51"/>
      <c r="G12" s="51"/>
      <c r="H12" s="72" t="s">
        <v>139</v>
      </c>
      <c r="I12" s="72"/>
      <c r="J12" s="72"/>
      <c r="K12" s="72"/>
    </row>
    <row r="13" spans="1:12" x14ac:dyDescent="0.25">
      <c r="B13" s="73" t="s">
        <v>142</v>
      </c>
      <c r="C13" s="73"/>
      <c r="D13" s="73"/>
      <c r="E13" s="51"/>
      <c r="F13" s="51"/>
      <c r="G13" s="51"/>
      <c r="H13" s="73" t="s">
        <v>140</v>
      </c>
      <c r="I13" s="73"/>
      <c r="J13" s="73"/>
      <c r="K13" s="73"/>
    </row>
  </sheetData>
  <mergeCells count="14">
    <mergeCell ref="B7:F7"/>
    <mergeCell ref="B3:L3"/>
    <mergeCell ref="B4:B5"/>
    <mergeCell ref="C4:C5"/>
    <mergeCell ref="D4:D5"/>
    <mergeCell ref="E4:E5"/>
    <mergeCell ref="F4:F5"/>
    <mergeCell ref="G4:J4"/>
    <mergeCell ref="B9:D9"/>
    <mergeCell ref="H9:K9"/>
    <mergeCell ref="B12:D12"/>
    <mergeCell ref="H12:K12"/>
    <mergeCell ref="B13:D13"/>
    <mergeCell ref="H13:K1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14"/>
  <sheetViews>
    <sheetView zoomScaleNormal="100" workbookViewId="0">
      <selection activeCell="G10" sqref="G10"/>
    </sheetView>
  </sheetViews>
  <sheetFormatPr defaultRowHeight="15" x14ac:dyDescent="0.25"/>
  <cols>
    <col min="2" max="2" width="6.85546875" customWidth="1"/>
    <col min="3" max="3" width="16" customWidth="1"/>
    <col min="4" max="5" width="8.85546875" bestFit="1" customWidth="1"/>
    <col min="6" max="6" width="9" bestFit="1" customWidth="1"/>
    <col min="7" max="7" width="9.28515625" bestFit="1" customWidth="1"/>
    <col min="8" max="8" width="11.42578125" bestFit="1" customWidth="1"/>
    <col min="9" max="10" width="9.28515625" bestFit="1" customWidth="1"/>
    <col min="11" max="11" width="18.7109375" customWidth="1"/>
    <col min="12" max="12" width="20.5703125" customWidth="1"/>
  </cols>
  <sheetData>
    <row r="1" spans="1:12" x14ac:dyDescent="0.25">
      <c r="A1" t="s">
        <v>122</v>
      </c>
    </row>
    <row r="3" spans="1:12" x14ac:dyDescent="0.25">
      <c r="B3" s="91" t="s">
        <v>134</v>
      </c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1:12" x14ac:dyDescent="0.25">
      <c r="B4" s="74" t="s">
        <v>0</v>
      </c>
      <c r="C4" s="103" t="s">
        <v>44</v>
      </c>
      <c r="D4" s="74" t="s">
        <v>2</v>
      </c>
      <c r="E4" s="94" t="s">
        <v>54</v>
      </c>
      <c r="F4" s="94" t="s">
        <v>53</v>
      </c>
      <c r="G4" s="74" t="s">
        <v>5</v>
      </c>
      <c r="H4" s="74"/>
      <c r="I4" s="74"/>
      <c r="J4" s="74"/>
      <c r="K4" s="47" t="s">
        <v>10</v>
      </c>
      <c r="L4" s="28" t="s">
        <v>51</v>
      </c>
    </row>
    <row r="5" spans="1:12" x14ac:dyDescent="0.25">
      <c r="B5" s="74"/>
      <c r="C5" s="103"/>
      <c r="D5" s="74"/>
      <c r="E5" s="95"/>
      <c r="F5" s="95"/>
      <c r="G5" s="4" t="s">
        <v>6</v>
      </c>
      <c r="H5" s="4" t="s">
        <v>7</v>
      </c>
      <c r="I5" s="4" t="s">
        <v>8</v>
      </c>
      <c r="J5" s="4" t="s">
        <v>9</v>
      </c>
      <c r="K5" s="5"/>
      <c r="L5" s="23"/>
    </row>
    <row r="6" spans="1:12" ht="60" x14ac:dyDescent="0.25">
      <c r="B6" s="3">
        <v>1</v>
      </c>
      <c r="C6" s="27" t="s">
        <v>135</v>
      </c>
      <c r="D6" s="3">
        <v>2</v>
      </c>
      <c r="E6" s="24">
        <v>4000</v>
      </c>
      <c r="F6" s="26">
        <f>E6*D6</f>
        <v>8000</v>
      </c>
      <c r="G6" s="24">
        <v>0</v>
      </c>
      <c r="H6" s="24">
        <v>8000</v>
      </c>
      <c r="I6" s="24">
        <v>0</v>
      </c>
      <c r="J6" s="24">
        <v>0</v>
      </c>
      <c r="K6" s="29">
        <f>SUM(G6:J6)</f>
        <v>8000</v>
      </c>
      <c r="L6" s="27" t="s">
        <v>136</v>
      </c>
    </row>
    <row r="7" spans="1:12" ht="20.25" x14ac:dyDescent="0.3">
      <c r="B7" s="75" t="s">
        <v>64</v>
      </c>
      <c r="C7" s="76"/>
      <c r="D7" s="76"/>
      <c r="E7" s="76"/>
      <c r="F7" s="102"/>
      <c r="G7" s="31">
        <f>SUM(G6:G6)</f>
        <v>0</v>
      </c>
      <c r="H7" s="31">
        <f>SUM(H6:H6)</f>
        <v>8000</v>
      </c>
      <c r="I7" s="31">
        <f>SUM(I6:I6)</f>
        <v>0</v>
      </c>
      <c r="J7" s="31">
        <f>SUM(J6:J6)</f>
        <v>0</v>
      </c>
      <c r="K7" s="30">
        <f>G7+H7+I7+J7</f>
        <v>8000</v>
      </c>
      <c r="L7" s="10"/>
    </row>
    <row r="10" spans="1:12" x14ac:dyDescent="0.25">
      <c r="B10" s="73" t="s">
        <v>137</v>
      </c>
      <c r="C10" s="73"/>
      <c r="D10" s="73"/>
      <c r="E10" s="51"/>
      <c r="F10" s="51"/>
      <c r="G10" s="51"/>
      <c r="H10" s="73" t="s">
        <v>138</v>
      </c>
      <c r="I10" s="73"/>
      <c r="J10" s="73"/>
      <c r="K10" s="73"/>
    </row>
    <row r="11" spans="1:12" x14ac:dyDescent="0.25">
      <c r="B11" s="51"/>
      <c r="C11" s="51"/>
      <c r="D11" s="51"/>
      <c r="E11" s="51"/>
      <c r="F11" s="51"/>
      <c r="G11" s="51"/>
      <c r="H11" s="51"/>
      <c r="I11" s="51"/>
      <c r="J11" s="51"/>
      <c r="K11" s="52"/>
    </row>
    <row r="12" spans="1:12" x14ac:dyDescent="0.25">
      <c r="B12" s="51"/>
      <c r="C12" s="51"/>
      <c r="D12" s="51"/>
      <c r="E12" s="51"/>
      <c r="F12" s="51"/>
      <c r="G12" s="51"/>
      <c r="H12" s="51"/>
      <c r="I12" s="51"/>
      <c r="J12" s="51"/>
      <c r="K12" s="52"/>
    </row>
    <row r="13" spans="1:12" x14ac:dyDescent="0.25">
      <c r="B13" s="72" t="s">
        <v>141</v>
      </c>
      <c r="C13" s="72"/>
      <c r="D13" s="72"/>
      <c r="E13" s="51"/>
      <c r="F13" s="51"/>
      <c r="G13" s="51"/>
      <c r="H13" s="72" t="s">
        <v>139</v>
      </c>
      <c r="I13" s="72"/>
      <c r="J13" s="72"/>
      <c r="K13" s="72"/>
    </row>
    <row r="14" spans="1:12" x14ac:dyDescent="0.25">
      <c r="B14" s="73" t="s">
        <v>142</v>
      </c>
      <c r="C14" s="73"/>
      <c r="D14" s="73"/>
      <c r="E14" s="51"/>
      <c r="F14" s="51"/>
      <c r="G14" s="51"/>
      <c r="H14" s="73" t="s">
        <v>140</v>
      </c>
      <c r="I14" s="73"/>
      <c r="J14" s="73"/>
      <c r="K14" s="73"/>
    </row>
  </sheetData>
  <mergeCells count="14">
    <mergeCell ref="B7:F7"/>
    <mergeCell ref="B3:L3"/>
    <mergeCell ref="B4:B5"/>
    <mergeCell ref="C4:C5"/>
    <mergeCell ref="D4:D5"/>
    <mergeCell ref="E4:E5"/>
    <mergeCell ref="F4:F5"/>
    <mergeCell ref="G4:J4"/>
    <mergeCell ref="B10:D10"/>
    <mergeCell ref="H10:K10"/>
    <mergeCell ref="B13:D13"/>
    <mergeCell ref="H13:K13"/>
    <mergeCell ref="B14:D14"/>
    <mergeCell ref="H14:K14"/>
  </mergeCells>
  <pageMargins left="0.7" right="0.7" top="0.75" bottom="0.75" header="0.3" footer="0.3"/>
  <pageSetup scale="8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L13"/>
  <sheetViews>
    <sheetView zoomScaleNormal="100" workbookViewId="0">
      <selection activeCell="B7" sqref="B7:F7"/>
    </sheetView>
  </sheetViews>
  <sheetFormatPr defaultRowHeight="15" x14ac:dyDescent="0.25"/>
  <cols>
    <col min="2" max="2" width="6.85546875" customWidth="1"/>
    <col min="3" max="3" width="16" customWidth="1"/>
    <col min="4" max="5" width="8.85546875" bestFit="1" customWidth="1"/>
    <col min="6" max="6" width="9" bestFit="1" customWidth="1"/>
    <col min="7" max="10" width="9.85546875" bestFit="1" customWidth="1"/>
    <col min="11" max="11" width="18.7109375" customWidth="1"/>
    <col min="12" max="12" width="20.5703125" customWidth="1"/>
  </cols>
  <sheetData>
    <row r="1" spans="1:12" x14ac:dyDescent="0.25">
      <c r="A1" t="s">
        <v>122</v>
      </c>
    </row>
    <row r="3" spans="1:12" x14ac:dyDescent="0.25">
      <c r="B3" s="91" t="s">
        <v>134</v>
      </c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1:12" x14ac:dyDescent="0.25">
      <c r="B4" s="74" t="s">
        <v>0</v>
      </c>
      <c r="C4" s="103" t="s">
        <v>44</v>
      </c>
      <c r="D4" s="74" t="s">
        <v>2</v>
      </c>
      <c r="E4" s="94" t="s">
        <v>54</v>
      </c>
      <c r="F4" s="94" t="s">
        <v>53</v>
      </c>
      <c r="G4" s="74" t="s">
        <v>5</v>
      </c>
      <c r="H4" s="74"/>
      <c r="I4" s="74"/>
      <c r="J4" s="74"/>
      <c r="K4" s="47" t="s">
        <v>10</v>
      </c>
      <c r="L4" s="28" t="s">
        <v>51</v>
      </c>
    </row>
    <row r="5" spans="1:12" x14ac:dyDescent="0.25">
      <c r="B5" s="74"/>
      <c r="C5" s="103"/>
      <c r="D5" s="74"/>
      <c r="E5" s="95"/>
      <c r="F5" s="95"/>
      <c r="G5" s="4" t="s">
        <v>6</v>
      </c>
      <c r="H5" s="4" t="s">
        <v>7</v>
      </c>
      <c r="I5" s="4" t="s">
        <v>8</v>
      </c>
      <c r="J5" s="4" t="s">
        <v>9</v>
      </c>
      <c r="K5" s="5"/>
      <c r="L5" s="23"/>
    </row>
    <row r="6" spans="1:12" ht="135" x14ac:dyDescent="0.25">
      <c r="B6" s="3">
        <v>1</v>
      </c>
      <c r="C6" s="27" t="s">
        <v>132</v>
      </c>
      <c r="D6" s="3">
        <v>1</v>
      </c>
      <c r="E6" s="24">
        <v>3000</v>
      </c>
      <c r="F6" s="26">
        <v>3000</v>
      </c>
      <c r="G6" s="24">
        <f>F6/4</f>
        <v>750</v>
      </c>
      <c r="H6" s="24">
        <v>750</v>
      </c>
      <c r="I6" s="24">
        <v>750</v>
      </c>
      <c r="J6" s="24">
        <v>750</v>
      </c>
      <c r="K6" s="29">
        <f>SUM(G6:J6)</f>
        <v>3000</v>
      </c>
      <c r="L6" s="27" t="s">
        <v>133</v>
      </c>
    </row>
    <row r="7" spans="1:12" ht="20.25" x14ac:dyDescent="0.3">
      <c r="B7" s="75" t="s">
        <v>64</v>
      </c>
      <c r="C7" s="76"/>
      <c r="D7" s="76"/>
      <c r="E7" s="76"/>
      <c r="F7" s="102"/>
      <c r="G7" s="31">
        <f>SUM(G6:G6)</f>
        <v>750</v>
      </c>
      <c r="H7" s="31">
        <f>SUM(H6:H6)</f>
        <v>750</v>
      </c>
      <c r="I7" s="31">
        <f>SUM(I6:I6)</f>
        <v>750</v>
      </c>
      <c r="J7" s="31">
        <f>SUM(J6:J6)</f>
        <v>750</v>
      </c>
      <c r="K7" s="30">
        <f>G7+H7+I7+J7</f>
        <v>3000</v>
      </c>
      <c r="L7" s="10"/>
    </row>
    <row r="9" spans="1:12" x14ac:dyDescent="0.25">
      <c r="B9" s="73" t="s">
        <v>137</v>
      </c>
      <c r="C9" s="73"/>
      <c r="D9" s="73"/>
      <c r="E9" s="51"/>
      <c r="F9" s="51"/>
      <c r="G9" s="51"/>
      <c r="H9" s="73" t="s">
        <v>138</v>
      </c>
      <c r="I9" s="73"/>
      <c r="J9" s="73"/>
      <c r="K9" s="73"/>
    </row>
    <row r="10" spans="1:12" x14ac:dyDescent="0.25">
      <c r="B10" s="51"/>
      <c r="C10" s="51"/>
      <c r="D10" s="51"/>
      <c r="E10" s="51"/>
      <c r="F10" s="51"/>
      <c r="G10" s="51"/>
      <c r="H10" s="51"/>
      <c r="I10" s="51"/>
      <c r="J10" s="51"/>
      <c r="K10" s="52"/>
    </row>
    <row r="11" spans="1:12" x14ac:dyDescent="0.25">
      <c r="B11" s="51"/>
      <c r="C11" s="51"/>
      <c r="D11" s="51"/>
      <c r="E11" s="51"/>
      <c r="F11" s="51"/>
      <c r="G11" s="51"/>
      <c r="H11" s="51"/>
      <c r="I11" s="51"/>
      <c r="J11" s="51"/>
      <c r="K11" s="52"/>
    </row>
    <row r="12" spans="1:12" x14ac:dyDescent="0.25">
      <c r="B12" s="72" t="s">
        <v>141</v>
      </c>
      <c r="C12" s="72"/>
      <c r="D12" s="72"/>
      <c r="E12" s="51"/>
      <c r="F12" s="51"/>
      <c r="G12" s="51"/>
      <c r="H12" s="72" t="s">
        <v>139</v>
      </c>
      <c r="I12" s="72"/>
      <c r="J12" s="72"/>
      <c r="K12" s="72"/>
    </row>
    <row r="13" spans="1:12" x14ac:dyDescent="0.25">
      <c r="B13" s="73" t="s">
        <v>142</v>
      </c>
      <c r="C13" s="73"/>
      <c r="D13" s="73"/>
      <c r="E13" s="51"/>
      <c r="F13" s="51"/>
      <c r="G13" s="51"/>
      <c r="H13" s="73" t="s">
        <v>140</v>
      </c>
      <c r="I13" s="73"/>
      <c r="J13" s="73"/>
      <c r="K13" s="73"/>
    </row>
  </sheetData>
  <mergeCells count="14">
    <mergeCell ref="B7:F7"/>
    <mergeCell ref="B3:L3"/>
    <mergeCell ref="B4:B5"/>
    <mergeCell ref="C4:C5"/>
    <mergeCell ref="D4:D5"/>
    <mergeCell ref="E4:E5"/>
    <mergeCell ref="F4:F5"/>
    <mergeCell ref="G4:J4"/>
    <mergeCell ref="B9:D9"/>
    <mergeCell ref="H9:K9"/>
    <mergeCell ref="B12:D12"/>
    <mergeCell ref="H12:K12"/>
    <mergeCell ref="B13:D13"/>
    <mergeCell ref="H13:K13"/>
  </mergeCells>
  <pageMargins left="0.7" right="0.7" top="0.75" bottom="0.75" header="0.3" footer="0.3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ATK</vt:lpstr>
      <vt:lpstr>Pulsa Komunikasaun</vt:lpstr>
      <vt:lpstr>M.Veiculos</vt:lpstr>
      <vt:lpstr>Depezas Operasionais</vt:lpstr>
      <vt:lpstr>Viagem Lokal</vt:lpstr>
      <vt:lpstr>Formasaun Palestra</vt:lpstr>
      <vt:lpstr>Limpeza Higeni</vt:lpstr>
      <vt:lpstr>Manutensaun Traktor</vt:lpstr>
      <vt:lpstr>Kobustivel</vt:lpstr>
      <vt:lpstr>M. Edefisiu</vt:lpstr>
      <vt:lpstr>Eletresidade</vt:lpstr>
      <vt:lpstr>Fornesimento de Agua</vt:lpstr>
      <vt:lpstr>CM</vt:lpstr>
      <vt:lpstr>CD</vt:lpstr>
      <vt:lpstr>Konst Irigasaun Bonuk</vt:lpstr>
      <vt:lpstr>Konst kanal Irigasaun Be'e Mos</vt:lpstr>
      <vt:lpstr>Outros Servicos Corentes</vt:lpstr>
      <vt:lpstr>M.Infrastutura Agrcolas Iriga</vt:lpstr>
      <vt:lpstr>Outros Manutensaun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HP-01</cp:lastModifiedBy>
  <cp:lastPrinted>2026-01-29T01:32:49Z</cp:lastPrinted>
  <dcterms:created xsi:type="dcterms:W3CDTF">2026-01-28T00:22:25Z</dcterms:created>
  <dcterms:modified xsi:type="dcterms:W3CDTF">2026-02-25T00:41:42Z</dcterms:modified>
</cp:coreProperties>
</file>